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ajdosik\Desktop\Projekty\ŽILINA\"/>
    </mc:Choice>
  </mc:AlternateContent>
  <bookViews>
    <workbookView xWindow="0" yWindow="0" windowWidth="24000" windowHeight="8400" tabRatio="726" activeTab="5"/>
  </bookViews>
  <sheets>
    <sheet name="Počet návštevníkov 2016-2020" sheetId="1" r:id="rId1"/>
    <sheet name="Počet prenocovaní" sheetId="2" r:id="rId2"/>
    <sheet name="Počet UZ a lôžok" sheetId="3" r:id="rId3"/>
    <sheet name="Komparácia krajov" sheetId="4" r:id="rId4"/>
    <sheet name="Kapacity a výkony" sheetId="5" r:id="rId5"/>
    <sheet name="Zamestnanosť" sheetId="7" r:id="rId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29" i="2"/>
  <c r="G30" i="2"/>
  <c r="G31" i="2"/>
  <c r="G32" i="2"/>
  <c r="G33" i="2"/>
  <c r="G34" i="2"/>
  <c r="G35" i="2"/>
  <c r="G36" i="2"/>
  <c r="G37" i="2"/>
  <c r="G38" i="2"/>
  <c r="G40" i="2"/>
  <c r="F29" i="2"/>
  <c r="F30" i="2"/>
  <c r="F31" i="2"/>
  <c r="F32" i="2"/>
  <c r="F33" i="2"/>
  <c r="F34" i="2"/>
  <c r="F35" i="2"/>
  <c r="F36" i="2"/>
  <c r="F37" i="2"/>
  <c r="F38" i="2"/>
  <c r="F39" i="2"/>
  <c r="F40" i="2"/>
  <c r="D39" i="2"/>
  <c r="C39" i="2"/>
  <c r="E29" i="2"/>
  <c r="E30" i="2"/>
  <c r="E31" i="2"/>
  <c r="E32" i="2"/>
  <c r="E33" i="2"/>
  <c r="E34" i="2"/>
  <c r="E35" i="2"/>
  <c r="E36" i="2"/>
  <c r="E37" i="2"/>
  <c r="E38" i="2"/>
  <c r="E39" i="2"/>
  <c r="E40" i="2"/>
  <c r="D29" i="2"/>
  <c r="D30" i="2"/>
  <c r="D31" i="2"/>
  <c r="D32" i="2"/>
  <c r="D33" i="2"/>
  <c r="D34" i="2"/>
  <c r="D35" i="2"/>
  <c r="D36" i="2"/>
  <c r="D37" i="2"/>
  <c r="D38" i="2"/>
  <c r="D40" i="2"/>
  <c r="D27" i="2"/>
  <c r="C27" i="2"/>
  <c r="D28" i="2"/>
  <c r="E28" i="2"/>
  <c r="F28" i="2"/>
  <c r="G28" i="2"/>
  <c r="E27" i="2"/>
  <c r="F27" i="2"/>
  <c r="G27" i="2"/>
  <c r="D26" i="2"/>
  <c r="E26" i="2"/>
  <c r="F26" i="2"/>
  <c r="G26" i="2"/>
  <c r="D25" i="2"/>
  <c r="E25" i="2"/>
  <c r="F25" i="2"/>
  <c r="G25" i="2"/>
  <c r="C40" i="2"/>
  <c r="C25" i="2"/>
  <c r="C26" i="2"/>
  <c r="C28" i="2"/>
  <c r="C29" i="2"/>
  <c r="C30" i="2"/>
  <c r="C31" i="2"/>
  <c r="C32" i="2"/>
  <c r="C33" i="2"/>
  <c r="C34" i="2"/>
  <c r="C35" i="2"/>
  <c r="C36" i="2"/>
  <c r="C37" i="2"/>
  <c r="C38" i="2"/>
  <c r="D24" i="2"/>
  <c r="E24" i="2"/>
  <c r="F24" i="2"/>
  <c r="G24" i="2"/>
  <c r="C24" i="2"/>
  <c r="M7" i="2"/>
  <c r="N7" i="2"/>
  <c r="O7" i="2"/>
  <c r="P7" i="2"/>
  <c r="L7" i="2"/>
  <c r="P20" i="2"/>
  <c r="O20" i="2"/>
  <c r="N20" i="2"/>
  <c r="M20" i="2"/>
  <c r="L20" i="2"/>
  <c r="P17" i="2"/>
  <c r="O17" i="2"/>
  <c r="N17" i="2"/>
  <c r="M17" i="2"/>
  <c r="L17" i="2"/>
  <c r="P14" i="2"/>
  <c r="O14" i="2"/>
  <c r="N14" i="2"/>
  <c r="M14" i="2"/>
  <c r="L14" i="2"/>
  <c r="P10" i="2"/>
  <c r="O10" i="2"/>
  <c r="N10" i="2"/>
  <c r="M10" i="2"/>
  <c r="L10" i="2"/>
  <c r="F42" i="3"/>
  <c r="E42" i="3"/>
  <c r="D42" i="3"/>
  <c r="C42" i="3"/>
  <c r="B42" i="3"/>
  <c r="F39" i="3"/>
  <c r="E39" i="3"/>
  <c r="D39" i="3"/>
  <c r="C39" i="3"/>
  <c r="B39" i="3"/>
  <c r="F36" i="3"/>
  <c r="E36" i="3"/>
  <c r="D36" i="3"/>
  <c r="C36" i="3"/>
  <c r="B36" i="3"/>
  <c r="F32" i="3"/>
  <c r="E32" i="3"/>
  <c r="D32" i="3"/>
  <c r="C32" i="3"/>
  <c r="B32" i="3"/>
  <c r="F29" i="3"/>
  <c r="E29" i="3"/>
  <c r="D29" i="3"/>
  <c r="C29" i="3"/>
  <c r="B29" i="3"/>
  <c r="F21" i="3"/>
  <c r="E21" i="3"/>
  <c r="D21" i="3"/>
  <c r="C21" i="3"/>
  <c r="B21" i="3"/>
  <c r="F18" i="3"/>
  <c r="E18" i="3"/>
  <c r="D18" i="3"/>
  <c r="C18" i="3"/>
  <c r="B18" i="3"/>
  <c r="F15" i="3"/>
  <c r="E15" i="3"/>
  <c r="D15" i="3"/>
  <c r="C15" i="3"/>
  <c r="B15" i="3"/>
  <c r="F11" i="3"/>
  <c r="E11" i="3"/>
  <c r="D11" i="3"/>
  <c r="C11" i="3"/>
  <c r="B11" i="3"/>
  <c r="F8" i="3"/>
  <c r="E8" i="3"/>
  <c r="D8" i="3"/>
  <c r="C8" i="3"/>
  <c r="B8" i="3"/>
  <c r="H5" i="2"/>
  <c r="H6" i="2"/>
  <c r="C7" i="2"/>
  <c r="D7" i="2"/>
  <c r="E7" i="2"/>
  <c r="F7" i="2"/>
  <c r="G7" i="2"/>
  <c r="H7" i="2"/>
  <c r="H8" i="2"/>
  <c r="H9" i="2"/>
  <c r="C10" i="2"/>
  <c r="D10" i="2"/>
  <c r="E10" i="2"/>
  <c r="F10" i="2"/>
  <c r="G10" i="2"/>
  <c r="H10" i="2"/>
  <c r="H11" i="2"/>
  <c r="H12" i="2"/>
  <c r="H13" i="2"/>
  <c r="C14" i="2"/>
  <c r="D14" i="2"/>
  <c r="E14" i="2"/>
  <c r="F14" i="2"/>
  <c r="G14" i="2"/>
  <c r="H14" i="2"/>
  <c r="H15" i="2"/>
  <c r="H16" i="2"/>
  <c r="C17" i="2"/>
  <c r="D17" i="2"/>
  <c r="E17" i="2"/>
  <c r="F17" i="2"/>
  <c r="G17" i="2"/>
  <c r="H17" i="2"/>
  <c r="H18" i="2"/>
  <c r="H19" i="2"/>
  <c r="C20" i="2"/>
  <c r="D20" i="2"/>
  <c r="E20" i="2"/>
  <c r="F20" i="2"/>
  <c r="G20" i="2"/>
  <c r="H20" i="2"/>
  <c r="H4" i="2"/>
  <c r="N36" i="1"/>
  <c r="M36" i="1"/>
  <c r="O36" i="1"/>
  <c r="N34" i="1"/>
  <c r="M34" i="1"/>
  <c r="O34" i="1"/>
  <c r="N32" i="1"/>
  <c r="M32" i="1"/>
  <c r="O32" i="1"/>
  <c r="N29" i="1"/>
  <c r="M29" i="1"/>
  <c r="O29" i="1"/>
  <c r="N27" i="1"/>
  <c r="M27" i="1"/>
  <c r="O27" i="1"/>
  <c r="N25" i="1"/>
  <c r="M25" i="1"/>
  <c r="O25" i="1"/>
  <c r="G21" i="1"/>
  <c r="F21" i="1"/>
  <c r="E21" i="1"/>
  <c r="D21" i="1"/>
  <c r="C21" i="1"/>
  <c r="G18" i="1"/>
  <c r="F18" i="1"/>
  <c r="E18" i="1"/>
  <c r="D18" i="1"/>
  <c r="C18" i="1"/>
  <c r="G15" i="1"/>
  <c r="F15" i="1"/>
  <c r="E15" i="1"/>
  <c r="D15" i="1"/>
  <c r="C15" i="1"/>
  <c r="G11" i="1"/>
  <c r="F11" i="1"/>
  <c r="E11" i="1"/>
  <c r="D11" i="1"/>
  <c r="C11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<sst xmlns="http://schemas.openxmlformats.org/spreadsheetml/2006/main" count="402" uniqueCount="85">
  <si>
    <t>Návštevníci v ubytovacích zariadenia v Žilinskom kraji - štvrťročné údaje</t>
  </si>
  <si>
    <t>Rok</t>
  </si>
  <si>
    <t>Kvartál</t>
  </si>
  <si>
    <t>Počet návštevníkov</t>
  </si>
  <si>
    <t>Počet prenocovaní návštevníkov</t>
  </si>
  <si>
    <t>Priemerný počet prenocovaní</t>
  </si>
  <si>
    <t>1.Q.</t>
  </si>
  <si>
    <t>2020</t>
  </si>
  <si>
    <t>2.Q.</t>
  </si>
  <si>
    <t>Žilinský kraj</t>
  </si>
  <si>
    <t>1.-2.Q.</t>
  </si>
  <si>
    <t>Okres Bytča</t>
  </si>
  <si>
    <t>3.Q.</t>
  </si>
  <si>
    <t>Okres Žilina</t>
  </si>
  <si>
    <t>1.-3.Q.</t>
  </si>
  <si>
    <t>Horné Považie</t>
  </si>
  <si>
    <t>4.Q.</t>
  </si>
  <si>
    <t>Okres Čadca</t>
  </si>
  <si>
    <t>1.-4.Q.</t>
  </si>
  <si>
    <t>Okres Kysucké Nové Mesto</t>
  </si>
  <si>
    <t>KYSUCE</t>
  </si>
  <si>
    <t>Okres Dolný Kubín</t>
  </si>
  <si>
    <t>Okres Námestovo</t>
  </si>
  <si>
    <t>Okres Tvrdošín</t>
  </si>
  <si>
    <t>ORAVA</t>
  </si>
  <si>
    <t>Okres Ružomberok</t>
  </si>
  <si>
    <t>Okres Liptovský Mikuláš</t>
  </si>
  <si>
    <t>LIPTOV</t>
  </si>
  <si>
    <t>Okres Martin</t>
  </si>
  <si>
    <t>Okres Turčianske Teplice</t>
  </si>
  <si>
    <t>TURIEC</t>
  </si>
  <si>
    <t>Hotely</t>
  </si>
  <si>
    <t>Penzióny</t>
  </si>
  <si>
    <t>Turistické ubytovne a chatové osady</t>
  </si>
  <si>
    <t xml:space="preserve">Ostatné hromadné ubytovanie </t>
  </si>
  <si>
    <t>Ubytovanie v súkromí</t>
  </si>
  <si>
    <t>Ubytovacie zariadenia spolu</t>
  </si>
  <si>
    <t>HORNÉ POVAŽIE</t>
  </si>
  <si>
    <t>Počet ubytovacích zariadení</t>
  </si>
  <si>
    <t xml:space="preserve">Počet lôžok v ubytovacích zariadeniach </t>
  </si>
  <si>
    <t>HORNÉ POVAŹIE</t>
  </si>
  <si>
    <t>Počet ubytovacích zariadení na úrovni krajov SR 2016-2020</t>
  </si>
  <si>
    <t>Bratislavský kraj</t>
  </si>
  <si>
    <t>Trnavský kraj</t>
  </si>
  <si>
    <t>Trenčiansky kraj</t>
  </si>
  <si>
    <t>Nitiransky kraj</t>
  </si>
  <si>
    <t>Banskobystrický kraj</t>
  </si>
  <si>
    <t>Prešovský kraj</t>
  </si>
  <si>
    <t>Košický kraj</t>
  </si>
  <si>
    <t>Slovenská republika</t>
  </si>
  <si>
    <t>Vývoj počtu prenocovaní v ŽK v porovnaní s jednotlivými krajmi SR 2016-2020</t>
  </si>
  <si>
    <t>Vývoj počtu lôžok v ŽK v porovnaní s jednotlivými krajmi SR 2016-2020</t>
  </si>
  <si>
    <t>Vývoj tržieb za ubytovacie služby na úrovni krajov SR 2016-2020  (Tržby za ubytovanie návštevníkov v EUR)</t>
  </si>
  <si>
    <t>Tržby za ubytovanie s DPH (v EUR)</t>
  </si>
  <si>
    <t>Návštevníci spolu</t>
  </si>
  <si>
    <t>Zahraniční návštevníci</t>
  </si>
  <si>
    <t>Domáci návštevníci</t>
  </si>
  <si>
    <t>2019</t>
  </si>
  <si>
    <t>2018</t>
  </si>
  <si>
    <t>Kapacity a výkony ubytovacích zariadení v Žilinskom kraji - štvrťročné údaje</t>
  </si>
  <si>
    <t>Počet UZ</t>
  </si>
  <si>
    <t>Počet izieb</t>
  </si>
  <si>
    <t>Počet lôžok</t>
  </si>
  <si>
    <t>Využitie stálych lôžok (%)</t>
  </si>
  <si>
    <t>Priemerná cena za ubytovanie (Eur)</t>
  </si>
  <si>
    <t>27,3*</t>
  </si>
  <si>
    <t>-</t>
  </si>
  <si>
    <t>28,2*</t>
  </si>
  <si>
    <t>28,7*</t>
  </si>
  <si>
    <t>22,1*</t>
  </si>
  <si>
    <t>27,5*</t>
  </si>
  <si>
    <t>26,5*</t>
  </si>
  <si>
    <t>28,1*</t>
  </si>
  <si>
    <t>20,4*</t>
  </si>
  <si>
    <t>Počet návštevníkov v UZ podľa kategŕií UZ</t>
  </si>
  <si>
    <t>Kategória UZ</t>
  </si>
  <si>
    <t>Počet návštevníkov v ubytovacích zariadeniach (UZ)</t>
  </si>
  <si>
    <t>Počet prenocovaní návštevníkov v ubytovacích zariadeniach</t>
  </si>
  <si>
    <t>Priemer 2016-2020</t>
  </si>
  <si>
    <t>Priemerný počet prenocovaní návštevníkov v ubytovacích zariadeniach</t>
  </si>
  <si>
    <t xml:space="preserve">Údaje Štatistického úradu SR, 2021. </t>
  </si>
  <si>
    <t>Priemerný evidovaný počet zamestnancov (všetky ekonomické činnosti)</t>
  </si>
  <si>
    <t>D</t>
  </si>
  <si>
    <t>Priemerný evidenčný počet zamestnancov (ubytovacie a stratovacie služby)</t>
  </si>
  <si>
    <t>Priemerný evidenčný počet zamestnancov (umenie, zábava a rekreácia)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</si>
</sst>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</font>
    <font>
      <b/>
      <sz val="12"/>
      <name val="Arial"/>
      <family val="2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</font>
    <font>
      <b/>
      <sz val="10"/>
      <name val="Arial"/>
      <family val="2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3" borderId="8" xfId="0" applyFont="1" applyFill="1" applyBorder="1"/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4" fillId="3" borderId="8" xfId="0" applyFont="1" applyFill="1" applyBorder="1"/>
    <xf numFmtId="3" fontId="4" fillId="3" borderId="6" xfId="0" applyNumberFormat="1" applyFont="1" applyFill="1" applyBorder="1" applyAlignment="1">
      <alignment horizontal="center"/>
    </xf>
    <xf numFmtId="0" fontId="3" fillId="4" borderId="8" xfId="0" applyFont="1" applyFill="1" applyBorder="1"/>
    <xf numFmtId="3" fontId="3" fillId="4" borderId="6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0" fontId="3" fillId="5" borderId="8" xfId="0" applyFont="1" applyFill="1" applyBorder="1"/>
    <xf numFmtId="3" fontId="3" fillId="5" borderId="6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0" fontId="4" fillId="5" borderId="8" xfId="0" applyFont="1" applyFill="1" applyBorder="1"/>
    <xf numFmtId="3" fontId="4" fillId="5" borderId="6" xfId="0" applyNumberFormat="1" applyFont="1" applyFill="1" applyBorder="1" applyAlignment="1">
      <alignment horizontal="center"/>
    </xf>
    <xf numFmtId="0" fontId="4" fillId="0" borderId="8" xfId="0" applyFont="1" applyBorder="1"/>
    <xf numFmtId="3" fontId="4" fillId="0" borderId="6" xfId="0" applyNumberFormat="1" applyFont="1" applyBorder="1" applyAlignment="1">
      <alignment horizontal="center"/>
    </xf>
    <xf numFmtId="0" fontId="3" fillId="6" borderId="8" xfId="0" applyFont="1" applyFill="1" applyBorder="1"/>
    <xf numFmtId="3" fontId="3" fillId="6" borderId="6" xfId="0" applyNumberFormat="1" applyFont="1" applyFill="1" applyBorder="1" applyAlignment="1">
      <alignment horizontal="center"/>
    </xf>
    <xf numFmtId="3" fontId="3" fillId="6" borderId="7" xfId="0" applyNumberFormat="1" applyFont="1" applyFill="1" applyBorder="1" applyAlignment="1">
      <alignment horizontal="center"/>
    </xf>
    <xf numFmtId="0" fontId="4" fillId="6" borderId="9" xfId="0" applyFont="1" applyFill="1" applyBorder="1"/>
    <xf numFmtId="3" fontId="4" fillId="6" borderId="1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3" fontId="0" fillId="0" borderId="6" xfId="1" applyNumberFormat="1" applyFont="1" applyBorder="1" applyAlignment="1">
      <alignment horizontal="center" vertical="top"/>
    </xf>
    <xf numFmtId="3" fontId="0" fillId="0" borderId="6" xfId="1" applyNumberFormat="1" applyFon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5" fillId="7" borderId="9" xfId="0" applyFont="1" applyFill="1" applyBorder="1"/>
    <xf numFmtId="3" fontId="5" fillId="7" borderId="10" xfId="1" applyNumberFormat="1" applyFont="1" applyFill="1" applyBorder="1" applyAlignment="1">
      <alignment horizontal="center" vertical="center"/>
    </xf>
    <xf numFmtId="3" fontId="5" fillId="7" borderId="14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6" xfId="0" applyBorder="1"/>
    <xf numFmtId="0" fontId="3" fillId="0" borderId="6" xfId="0" applyFont="1" applyBorder="1"/>
    <xf numFmtId="0" fontId="0" fillId="0" borderId="8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/>
    <xf numFmtId="3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3" fontId="3" fillId="0" borderId="6" xfId="0" applyNumberFormat="1" applyFont="1" applyBorder="1"/>
    <xf numFmtId="4" fontId="3" fillId="0" borderId="7" xfId="0" applyNumberFormat="1" applyFont="1" applyBorder="1" applyAlignment="1">
      <alignment horizontal="center"/>
    </xf>
    <xf numFmtId="3" fontId="2" fillId="2" borderId="6" xfId="0" applyNumberFormat="1" applyFont="1" applyFill="1" applyBorder="1"/>
    <xf numFmtId="4" fontId="2" fillId="2" borderId="7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0" fontId="3" fillId="3" borderId="9" xfId="0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3" fontId="4" fillId="4" borderId="6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3" fontId="4" fillId="5" borderId="15" xfId="0" applyNumberFormat="1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6" fillId="3" borderId="8" xfId="0" applyFont="1" applyFill="1" applyBorder="1"/>
    <xf numFmtId="0" fontId="7" fillId="3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4" borderId="8" xfId="0" applyFont="1" applyFill="1" applyBorder="1"/>
    <xf numFmtId="0" fontId="7" fillId="4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5" borderId="8" xfId="0" applyFont="1" applyFill="1" applyBorder="1"/>
    <xf numFmtId="0" fontId="7" fillId="5" borderId="6" xfId="0" applyFont="1" applyFill="1" applyBorder="1" applyAlignment="1">
      <alignment horizontal="center"/>
    </xf>
    <xf numFmtId="0" fontId="6" fillId="0" borderId="8" xfId="0" applyFont="1" applyBorder="1"/>
    <xf numFmtId="0" fontId="7" fillId="0" borderId="6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6" fillId="6" borderId="9" xfId="0" applyFont="1" applyFill="1" applyBorder="1"/>
    <xf numFmtId="0" fontId="7" fillId="6" borderId="10" xfId="0" applyFont="1" applyFill="1" applyBorder="1" applyAlignment="1">
      <alignment horizontal="center"/>
    </xf>
    <xf numFmtId="0" fontId="4" fillId="3" borderId="20" xfId="0" applyFont="1" applyFill="1" applyBorder="1"/>
    <xf numFmtId="3" fontId="4" fillId="3" borderId="21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0" fontId="5" fillId="4" borderId="6" xfId="0" applyFont="1" applyFill="1" applyBorder="1"/>
    <xf numFmtId="3" fontId="5" fillId="4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5" fillId="0" borderId="0" xfId="0" applyFont="1"/>
    <xf numFmtId="0" fontId="5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0" fontId="2" fillId="12" borderId="6" xfId="0" applyFont="1" applyFill="1" applyBorder="1"/>
    <xf numFmtId="3" fontId="2" fillId="12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3" fontId="3" fillId="14" borderId="6" xfId="0" applyNumberFormat="1" applyFont="1" applyFill="1" applyBorder="1" applyAlignment="1">
      <alignment horizontal="center"/>
    </xf>
    <xf numFmtId="3" fontId="3" fillId="9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15" borderId="7" xfId="0" applyNumberFormat="1" applyFont="1" applyFill="1" applyBorder="1" applyAlignment="1">
      <alignment horizontal="center"/>
    </xf>
    <xf numFmtId="0" fontId="2" fillId="12" borderId="8" xfId="0" applyFont="1" applyFill="1" applyBorder="1" applyAlignment="1">
      <alignment horizontal="left"/>
    </xf>
    <xf numFmtId="2" fontId="2" fillId="12" borderId="6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3" fontId="0" fillId="9" borderId="6" xfId="0" applyNumberFormat="1" applyFill="1" applyBorder="1" applyAlignment="1">
      <alignment horizontal="center"/>
    </xf>
    <xf numFmtId="3" fontId="0" fillId="11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6" xfId="0" applyFont="1" applyBorder="1"/>
    <xf numFmtId="0" fontId="11" fillId="14" borderId="6" xfId="0" applyFont="1" applyFill="1" applyBorder="1" applyAlignment="1">
      <alignment horizontal="center"/>
    </xf>
    <xf numFmtId="3" fontId="11" fillId="9" borderId="6" xfId="0" applyNumberFormat="1" applyFont="1" applyFill="1" applyBorder="1" applyAlignment="1">
      <alignment horizontal="center"/>
    </xf>
    <xf numFmtId="3" fontId="11" fillId="11" borderId="6" xfId="0" applyNumberFormat="1" applyFont="1" applyFill="1" applyBorder="1" applyAlignment="1">
      <alignment horizontal="center"/>
    </xf>
    <xf numFmtId="2" fontId="11" fillId="4" borderId="6" xfId="0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11" fillId="12" borderId="9" xfId="0" applyFont="1" applyFill="1" applyBorder="1" applyAlignment="1">
      <alignment horizontal="left"/>
    </xf>
    <xf numFmtId="0" fontId="10" fillId="12" borderId="10" xfId="0" applyFont="1" applyFill="1" applyBorder="1"/>
    <xf numFmtId="0" fontId="11" fillId="12" borderId="10" xfId="0" applyFont="1" applyFill="1" applyBorder="1" applyAlignment="1">
      <alignment horizontal="center"/>
    </xf>
    <xf numFmtId="3" fontId="11" fillId="12" borderId="10" xfId="0" applyNumberFormat="1" applyFont="1" applyFill="1" applyBorder="1" applyAlignment="1">
      <alignment horizontal="center"/>
    </xf>
    <xf numFmtId="2" fontId="11" fillId="12" borderId="10" xfId="0" applyNumberFormat="1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6" xfId="2" applyNumberFormat="1" applyFont="1" applyBorder="1" applyAlignment="1">
      <alignment horizontal="center"/>
    </xf>
    <xf numFmtId="166" fontId="0" fillId="3" borderId="6" xfId="2" applyNumberFormat="1" applyFont="1" applyFill="1" applyBorder="1" applyAlignment="1">
      <alignment horizontal="center"/>
    </xf>
    <xf numFmtId="166" fontId="0" fillId="4" borderId="6" xfId="2" applyNumberFormat="1" applyFont="1" applyFill="1" applyBorder="1" applyAlignment="1">
      <alignment horizontal="center"/>
    </xf>
    <xf numFmtId="166" fontId="0" fillId="10" borderId="6" xfId="2" applyNumberFormat="1" applyFont="1" applyFill="1" applyBorder="1" applyAlignment="1">
      <alignment horizontal="center"/>
    </xf>
    <xf numFmtId="166" fontId="0" fillId="6" borderId="6" xfId="2" applyNumberFormat="1" applyFont="1" applyFill="1" applyBorder="1" applyAlignment="1">
      <alignment horizontal="center"/>
    </xf>
    <xf numFmtId="2" fontId="0" fillId="0" borderId="0" xfId="0" applyNumberFormat="1"/>
    <xf numFmtId="2" fontId="0" fillId="3" borderId="0" xfId="0" applyNumberFormat="1" applyFill="1"/>
    <xf numFmtId="0" fontId="4" fillId="16" borderId="8" xfId="0" applyFont="1" applyFill="1" applyBorder="1"/>
    <xf numFmtId="2" fontId="0" fillId="16" borderId="0" xfId="0" applyNumberFormat="1" applyFill="1"/>
    <xf numFmtId="2" fontId="0" fillId="6" borderId="0" xfId="0" applyNumberFormat="1" applyFill="1"/>
    <xf numFmtId="2" fontId="0" fillId="5" borderId="0" xfId="0" applyNumberFormat="1" applyFill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3" fillId="0" borderId="6" xfId="3" applyNumberFormat="1" applyFont="1" applyFill="1" applyBorder="1" applyAlignment="1" applyProtection="1">
      <alignment horizontal="center"/>
    </xf>
    <xf numFmtId="0" fontId="3" fillId="0" borderId="6" xfId="3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9" fillId="2" borderId="2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/>
    </xf>
    <xf numFmtId="0" fontId="0" fillId="18" borderId="6" xfId="0" applyFill="1" applyBorder="1" applyAlignment="1">
      <alignment horizontal="center"/>
    </xf>
  </cellXfs>
  <cellStyles count="4">
    <cellStyle name="Comma" xfId="1"/>
    <cellStyle name="Čiarka" xfId="2" builtinId="3"/>
    <cellStyle name="Normal" xf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opLeftCell="A22" zoomScale="90" zoomScaleNormal="90" workbookViewId="0">
      <selection activeCell="C40" sqref="C40"/>
    </sheetView>
  </sheetViews>
  <sheetFormatPr defaultRowHeight="15" x14ac:dyDescent="0.25"/>
  <cols>
    <col min="2" max="2" width="18.140625" customWidth="1"/>
    <col min="3" max="3" width="16" customWidth="1"/>
    <col min="4" max="4" width="17.42578125" customWidth="1"/>
    <col min="5" max="5" width="15" customWidth="1"/>
    <col min="6" max="6" width="16.28515625" customWidth="1"/>
    <col min="7" max="7" width="14.42578125" customWidth="1"/>
    <col min="11" max="11" width="12.85546875" customWidth="1"/>
    <col min="12" max="12" width="13.7109375" customWidth="1"/>
    <col min="13" max="13" width="21.140625" customWidth="1"/>
    <col min="14" max="14" width="22" customWidth="1"/>
    <col min="15" max="16" width="16.28515625" customWidth="1"/>
    <col min="17" max="17" width="15.5703125" customWidth="1"/>
  </cols>
  <sheetData>
    <row r="1" spans="2:15" ht="49.9" customHeight="1" x14ac:dyDescent="0.25">
      <c r="K1" s="179" t="s">
        <v>0</v>
      </c>
      <c r="L1" s="180"/>
      <c r="M1" s="180"/>
      <c r="N1" s="180"/>
      <c r="O1" s="181"/>
    </row>
    <row r="2" spans="2:15" ht="30.75" thickBot="1" x14ac:dyDescent="0.3">
      <c r="K2" s="51" t="s">
        <v>1</v>
      </c>
      <c r="L2" s="38" t="s">
        <v>2</v>
      </c>
      <c r="M2" s="52" t="s">
        <v>3</v>
      </c>
      <c r="N2" s="53" t="s">
        <v>4</v>
      </c>
      <c r="O2" s="54" t="s">
        <v>5</v>
      </c>
    </row>
    <row r="3" spans="2:15" ht="31.15" customHeight="1" x14ac:dyDescent="0.25">
      <c r="B3" s="182"/>
      <c r="C3" s="184" t="s">
        <v>76</v>
      </c>
      <c r="D3" s="185"/>
      <c r="E3" s="185"/>
      <c r="F3" s="185"/>
      <c r="G3" s="186"/>
      <c r="K3" s="55">
        <v>2020</v>
      </c>
      <c r="L3" s="50" t="s">
        <v>6</v>
      </c>
      <c r="M3" s="5">
        <v>103883</v>
      </c>
      <c r="N3" s="5">
        <v>341193</v>
      </c>
      <c r="O3" s="56">
        <v>3.3</v>
      </c>
    </row>
    <row r="4" spans="2:15" x14ac:dyDescent="0.25">
      <c r="B4" s="183"/>
      <c r="C4" s="1" t="s">
        <v>7</v>
      </c>
      <c r="D4" s="2">
        <v>2019</v>
      </c>
      <c r="E4" s="2">
        <v>2018</v>
      </c>
      <c r="F4" s="2">
        <v>2017</v>
      </c>
      <c r="G4" s="3">
        <v>2016</v>
      </c>
      <c r="K4" s="55">
        <v>2020</v>
      </c>
      <c r="L4" s="50" t="s">
        <v>8</v>
      </c>
      <c r="M4" s="5">
        <v>7559</v>
      </c>
      <c r="N4" s="5">
        <v>19697</v>
      </c>
      <c r="O4" s="56">
        <v>2.6</v>
      </c>
    </row>
    <row r="5" spans="2:15" x14ac:dyDescent="0.25">
      <c r="B5" s="4" t="s">
        <v>9</v>
      </c>
      <c r="C5" s="5">
        <v>815868</v>
      </c>
      <c r="D5" s="5">
        <v>1315559</v>
      </c>
      <c r="E5" s="5">
        <v>1119677</v>
      </c>
      <c r="F5" s="5">
        <v>1035225</v>
      </c>
      <c r="G5" s="6">
        <v>975536</v>
      </c>
      <c r="K5" s="55">
        <v>2020</v>
      </c>
      <c r="L5" s="50" t="s">
        <v>10</v>
      </c>
      <c r="M5" s="5">
        <v>111442</v>
      </c>
      <c r="N5" s="5">
        <v>360890</v>
      </c>
      <c r="O5" s="56">
        <v>3.2</v>
      </c>
    </row>
    <row r="6" spans="2:15" x14ac:dyDescent="0.25">
      <c r="B6" s="28" t="s">
        <v>11</v>
      </c>
      <c r="C6" s="8">
        <v>5950</v>
      </c>
      <c r="D6" s="8">
        <v>8050</v>
      </c>
      <c r="E6" s="8">
        <v>5343</v>
      </c>
      <c r="F6" s="8">
        <v>4497</v>
      </c>
      <c r="G6" s="9">
        <v>1340</v>
      </c>
      <c r="K6" s="55">
        <v>2020</v>
      </c>
      <c r="L6" s="50" t="s">
        <v>12</v>
      </c>
      <c r="M6" s="5">
        <v>95700</v>
      </c>
      <c r="N6" s="5">
        <v>283621</v>
      </c>
      <c r="O6" s="56">
        <v>3</v>
      </c>
    </row>
    <row r="7" spans="2:15" x14ac:dyDescent="0.25">
      <c r="B7" s="28" t="s">
        <v>13</v>
      </c>
      <c r="C7" s="8">
        <v>143120</v>
      </c>
      <c r="D7" s="8">
        <v>278742</v>
      </c>
      <c r="E7" s="8">
        <v>238470</v>
      </c>
      <c r="F7" s="8">
        <v>213193</v>
      </c>
      <c r="G7" s="9">
        <v>209509</v>
      </c>
      <c r="K7" s="55">
        <v>2020</v>
      </c>
      <c r="L7" s="50" t="s">
        <v>14</v>
      </c>
      <c r="M7" s="5">
        <v>207142</v>
      </c>
      <c r="N7" s="5">
        <v>644511</v>
      </c>
      <c r="O7" s="56">
        <v>3.1</v>
      </c>
    </row>
    <row r="8" spans="2:15" ht="15.75" x14ac:dyDescent="0.25">
      <c r="B8" s="29" t="s">
        <v>15</v>
      </c>
      <c r="C8" s="11">
        <f>SUM(C6:C7)</f>
        <v>149070</v>
      </c>
      <c r="D8" s="11">
        <f>SUM(D6:D7)</f>
        <v>286792</v>
      </c>
      <c r="E8" s="11">
        <f>SUM(E6:E7)</f>
        <v>243813</v>
      </c>
      <c r="F8" s="11">
        <f>SUM(F6:F7)</f>
        <v>217690</v>
      </c>
      <c r="G8" s="11">
        <f>SUM(G6:G7)</f>
        <v>210849</v>
      </c>
      <c r="K8" s="55">
        <v>2020</v>
      </c>
      <c r="L8" s="50" t="s">
        <v>16</v>
      </c>
      <c r="M8" s="5">
        <v>4879</v>
      </c>
      <c r="N8" s="5">
        <v>16669</v>
      </c>
      <c r="O8" s="56">
        <v>3.4</v>
      </c>
    </row>
    <row r="9" spans="2:15" x14ac:dyDescent="0.25">
      <c r="B9" s="30" t="s">
        <v>17</v>
      </c>
      <c r="C9" s="13">
        <v>26812</v>
      </c>
      <c r="D9" s="13">
        <v>43309</v>
      </c>
      <c r="E9" s="13">
        <v>32582</v>
      </c>
      <c r="F9" s="13">
        <v>31103</v>
      </c>
      <c r="G9" s="14">
        <v>30659</v>
      </c>
      <c r="K9" s="57">
        <v>2020</v>
      </c>
      <c r="L9" s="58" t="s">
        <v>18</v>
      </c>
      <c r="M9" s="59">
        <v>212021</v>
      </c>
      <c r="N9" s="59">
        <v>661180</v>
      </c>
      <c r="O9" s="60">
        <v>3.1</v>
      </c>
    </row>
    <row r="10" spans="2:15" ht="30" x14ac:dyDescent="0.25">
      <c r="B10" s="30" t="s">
        <v>19</v>
      </c>
      <c r="C10" s="13">
        <v>1942</v>
      </c>
      <c r="D10" s="13">
        <v>4005</v>
      </c>
      <c r="E10" s="13">
        <v>3682</v>
      </c>
      <c r="F10" s="13">
        <v>3475</v>
      </c>
      <c r="G10" s="14">
        <v>3694</v>
      </c>
      <c r="K10" s="55">
        <v>2019</v>
      </c>
      <c r="L10" s="50" t="s">
        <v>6</v>
      </c>
      <c r="M10" s="5">
        <v>111943</v>
      </c>
      <c r="N10" s="5">
        <v>353831</v>
      </c>
      <c r="O10" s="56">
        <v>3.2</v>
      </c>
    </row>
    <row r="11" spans="2:15" x14ac:dyDescent="0.25">
      <c r="B11" s="31" t="s">
        <v>20</v>
      </c>
      <c r="C11" s="15">
        <f>SUM(C9:C10)</f>
        <v>28754</v>
      </c>
      <c r="D11" s="15">
        <f>SUM(D9:D10)</f>
        <v>47314</v>
      </c>
      <c r="E11" s="15">
        <f>SUM(E9:E10)</f>
        <v>36264</v>
      </c>
      <c r="F11" s="15">
        <f>SUM(F9:F10)</f>
        <v>34578</v>
      </c>
      <c r="G11" s="15">
        <f>SUM(G9:G10)</f>
        <v>34353</v>
      </c>
      <c r="K11" s="55">
        <v>2019</v>
      </c>
      <c r="L11" s="50" t="s">
        <v>8</v>
      </c>
      <c r="M11" s="5">
        <v>82545</v>
      </c>
      <c r="N11" s="5">
        <v>217634</v>
      </c>
      <c r="O11" s="56">
        <v>2.6</v>
      </c>
    </row>
    <row r="12" spans="2:15" x14ac:dyDescent="0.25">
      <c r="B12" s="32" t="s">
        <v>21</v>
      </c>
      <c r="C12" s="17">
        <v>24249</v>
      </c>
      <c r="D12" s="17">
        <v>35935</v>
      </c>
      <c r="E12" s="17">
        <v>33083</v>
      </c>
      <c r="F12" s="17">
        <v>32219</v>
      </c>
      <c r="G12" s="18">
        <v>30165</v>
      </c>
      <c r="K12" s="55">
        <v>2019</v>
      </c>
      <c r="L12" s="50" t="s">
        <v>10</v>
      </c>
      <c r="M12" s="5">
        <v>194488</v>
      </c>
      <c r="N12" s="5">
        <v>571465</v>
      </c>
      <c r="O12" s="56">
        <v>2.9</v>
      </c>
    </row>
    <row r="13" spans="2:15" x14ac:dyDescent="0.25">
      <c r="B13" s="32" t="s">
        <v>22</v>
      </c>
      <c r="C13" s="17">
        <v>17696</v>
      </c>
      <c r="D13" s="17">
        <v>23354</v>
      </c>
      <c r="E13" s="17">
        <v>17645</v>
      </c>
      <c r="F13" s="17">
        <v>17811</v>
      </c>
      <c r="G13" s="18">
        <v>16853</v>
      </c>
      <c r="K13" s="55">
        <v>2019</v>
      </c>
      <c r="L13" s="50" t="s">
        <v>12</v>
      </c>
      <c r="M13" s="5">
        <v>151631</v>
      </c>
      <c r="N13" s="5">
        <v>463935</v>
      </c>
      <c r="O13" s="56">
        <v>3.1</v>
      </c>
    </row>
    <row r="14" spans="2:15" x14ac:dyDescent="0.25">
      <c r="B14" s="32" t="s">
        <v>23</v>
      </c>
      <c r="C14" s="17">
        <v>52853</v>
      </c>
      <c r="D14" s="17">
        <v>81374</v>
      </c>
      <c r="E14" s="17">
        <v>62278</v>
      </c>
      <c r="F14" s="17">
        <v>62095</v>
      </c>
      <c r="G14" s="18">
        <v>55528</v>
      </c>
      <c r="K14" s="55">
        <v>2019</v>
      </c>
      <c r="L14" s="50" t="s">
        <v>14</v>
      </c>
      <c r="M14" s="5">
        <v>346119</v>
      </c>
      <c r="N14" s="5">
        <v>1035400</v>
      </c>
      <c r="O14" s="56">
        <v>3</v>
      </c>
    </row>
    <row r="15" spans="2:15" ht="15.75" x14ac:dyDescent="0.25">
      <c r="B15" s="33" t="s">
        <v>24</v>
      </c>
      <c r="C15" s="20">
        <f>SUM(C12:C14)</f>
        <v>94798</v>
      </c>
      <c r="D15" s="20">
        <f>SUM(D12:D14)</f>
        <v>140663</v>
      </c>
      <c r="E15" s="20">
        <f>SUM(E12:E14)</f>
        <v>113006</v>
      </c>
      <c r="F15" s="20">
        <f>SUM(F12:F14)</f>
        <v>112125</v>
      </c>
      <c r="G15" s="20">
        <f>SUM(G12:G14)</f>
        <v>102546</v>
      </c>
      <c r="K15" s="55">
        <v>2019</v>
      </c>
      <c r="L15" s="50" t="s">
        <v>16</v>
      </c>
      <c r="M15" s="5">
        <v>70138</v>
      </c>
      <c r="N15" s="5">
        <v>198162</v>
      </c>
      <c r="O15" s="56">
        <v>2.8</v>
      </c>
    </row>
    <row r="16" spans="2:15" x14ac:dyDescent="0.25">
      <c r="B16" s="34" t="s">
        <v>25</v>
      </c>
      <c r="C16" s="5">
        <v>124116</v>
      </c>
      <c r="D16" s="5">
        <v>187221</v>
      </c>
      <c r="E16" s="5">
        <v>156837</v>
      </c>
      <c r="F16" s="5">
        <v>134118</v>
      </c>
      <c r="G16" s="6">
        <v>119291</v>
      </c>
      <c r="K16" s="57">
        <v>2019</v>
      </c>
      <c r="L16" s="58" t="s">
        <v>18</v>
      </c>
      <c r="M16" s="59">
        <v>416257</v>
      </c>
      <c r="N16" s="59">
        <v>1233562</v>
      </c>
      <c r="O16" s="60">
        <v>3</v>
      </c>
    </row>
    <row r="17" spans="2:15" ht="30" x14ac:dyDescent="0.25">
      <c r="B17" s="34" t="s">
        <v>26</v>
      </c>
      <c r="C17" s="5">
        <v>353893</v>
      </c>
      <c r="D17" s="5">
        <v>537426</v>
      </c>
      <c r="E17" s="5">
        <v>465259</v>
      </c>
      <c r="F17" s="5">
        <v>443239</v>
      </c>
      <c r="G17" s="6">
        <v>422355</v>
      </c>
      <c r="K17" s="55">
        <v>2018</v>
      </c>
      <c r="L17" s="50" t="s">
        <v>6</v>
      </c>
      <c r="M17" s="5">
        <v>95186</v>
      </c>
      <c r="N17" s="5">
        <v>309506</v>
      </c>
      <c r="O17" s="56">
        <v>3.3</v>
      </c>
    </row>
    <row r="18" spans="2:15" ht="15.75" x14ac:dyDescent="0.25">
      <c r="B18" s="35" t="s">
        <v>27</v>
      </c>
      <c r="C18" s="22">
        <f>SUM(C16:C17)</f>
        <v>478009</v>
      </c>
      <c r="D18" s="22">
        <f>SUM(D16:D17)</f>
        <v>724647</v>
      </c>
      <c r="E18" s="22">
        <f>SUM(E16:E17)</f>
        <v>622096</v>
      </c>
      <c r="F18" s="22">
        <f>SUM(F16:F17)</f>
        <v>577357</v>
      </c>
      <c r="G18" s="22">
        <f>SUM(G16:G17)</f>
        <v>541646</v>
      </c>
      <c r="K18" s="55">
        <v>2018</v>
      </c>
      <c r="L18" s="50" t="s">
        <v>8</v>
      </c>
      <c r="M18" s="5">
        <v>73698</v>
      </c>
      <c r="N18" s="5">
        <v>192813</v>
      </c>
      <c r="O18" s="56">
        <v>2.6</v>
      </c>
    </row>
    <row r="19" spans="2:15" x14ac:dyDescent="0.25">
      <c r="B19" s="36" t="s">
        <v>28</v>
      </c>
      <c r="C19" s="24">
        <v>41167</v>
      </c>
      <c r="D19" s="24">
        <v>71004</v>
      </c>
      <c r="E19" s="24">
        <v>62912</v>
      </c>
      <c r="F19" s="24">
        <v>57163</v>
      </c>
      <c r="G19" s="25">
        <v>53711</v>
      </c>
      <c r="K19" s="55">
        <v>2018</v>
      </c>
      <c r="L19" s="50" t="s">
        <v>10</v>
      </c>
      <c r="M19" s="5">
        <v>168884</v>
      </c>
      <c r="N19" s="5">
        <v>502319</v>
      </c>
      <c r="O19" s="56">
        <v>3</v>
      </c>
    </row>
    <row r="20" spans="2:15" ht="30" x14ac:dyDescent="0.25">
      <c r="B20" s="36" t="s">
        <v>29</v>
      </c>
      <c r="C20" s="24">
        <v>24070</v>
      </c>
      <c r="D20" s="24">
        <v>45139</v>
      </c>
      <c r="E20" s="24">
        <v>41586</v>
      </c>
      <c r="F20" s="24">
        <v>36312</v>
      </c>
      <c r="G20" s="25">
        <v>32431</v>
      </c>
      <c r="K20" s="55">
        <v>2018</v>
      </c>
      <c r="L20" s="50" t="s">
        <v>12</v>
      </c>
      <c r="M20" s="5">
        <v>147644</v>
      </c>
      <c r="N20" s="5">
        <v>442143</v>
      </c>
      <c r="O20" s="56">
        <v>3</v>
      </c>
    </row>
    <row r="21" spans="2:15" ht="16.5" thickBot="1" x14ac:dyDescent="0.3">
      <c r="B21" s="37" t="s">
        <v>30</v>
      </c>
      <c r="C21" s="27">
        <f>SUM(C19:C20)</f>
        <v>65237</v>
      </c>
      <c r="D21" s="27">
        <f>SUM(D19:D20)</f>
        <v>116143</v>
      </c>
      <c r="E21" s="27">
        <f>SUM(E19:E20)</f>
        <v>104498</v>
      </c>
      <c r="F21" s="27">
        <f>SUM(F19:F20)</f>
        <v>93475</v>
      </c>
      <c r="G21" s="27">
        <f>SUM(G19:G20)</f>
        <v>86142</v>
      </c>
      <c r="K21" s="55">
        <v>2018</v>
      </c>
      <c r="L21" s="50" t="s">
        <v>14</v>
      </c>
      <c r="M21" s="5">
        <v>316528</v>
      </c>
      <c r="N21" s="5">
        <v>944462</v>
      </c>
      <c r="O21" s="56">
        <v>3</v>
      </c>
    </row>
    <row r="22" spans="2:15" x14ac:dyDescent="0.25">
      <c r="K22" s="55">
        <v>2018</v>
      </c>
      <c r="L22" s="50" t="s">
        <v>16</v>
      </c>
      <c r="M22" s="5">
        <v>64565</v>
      </c>
      <c r="N22" s="5">
        <v>178775</v>
      </c>
      <c r="O22" s="56">
        <v>2.8</v>
      </c>
    </row>
    <row r="23" spans="2:15" x14ac:dyDescent="0.25">
      <c r="K23" s="57">
        <v>2018</v>
      </c>
      <c r="L23" s="58" t="s">
        <v>18</v>
      </c>
      <c r="M23" s="59">
        <v>381093</v>
      </c>
      <c r="N23" s="59">
        <v>1123237</v>
      </c>
      <c r="O23" s="60">
        <v>2.9</v>
      </c>
    </row>
    <row r="24" spans="2:15" ht="15.75" thickBot="1" x14ac:dyDescent="0.3">
      <c r="K24" s="55">
        <v>2017</v>
      </c>
      <c r="L24" s="61" t="s">
        <v>6</v>
      </c>
      <c r="M24" s="5">
        <v>260193</v>
      </c>
      <c r="N24" s="5">
        <v>767690</v>
      </c>
      <c r="O24" s="62">
        <v>3</v>
      </c>
    </row>
    <row r="25" spans="2:15" ht="18" x14ac:dyDescent="0.25">
      <c r="B25" s="187" t="s">
        <v>75</v>
      </c>
      <c r="C25" s="189" t="s">
        <v>74</v>
      </c>
      <c r="D25" s="189"/>
      <c r="E25" s="189"/>
      <c r="F25" s="189"/>
      <c r="G25" s="190"/>
      <c r="K25" s="55">
        <v>2017</v>
      </c>
      <c r="L25" s="61" t="s">
        <v>8</v>
      </c>
      <c r="M25" s="5">
        <f>M26-M24</f>
        <v>228985</v>
      </c>
      <c r="N25" s="5">
        <f>N26-N24</f>
        <v>589874</v>
      </c>
      <c r="O25" s="62">
        <f>N25/M25</f>
        <v>2.5760377317291527</v>
      </c>
    </row>
    <row r="26" spans="2:15" x14ac:dyDescent="0.25">
      <c r="B26" s="188"/>
      <c r="C26" s="38">
        <v>2020</v>
      </c>
      <c r="D26" s="38">
        <v>2019</v>
      </c>
      <c r="E26" s="38">
        <v>2018</v>
      </c>
      <c r="F26" s="38">
        <v>2017</v>
      </c>
      <c r="G26" s="39">
        <v>2016</v>
      </c>
      <c r="K26" s="55">
        <v>2017</v>
      </c>
      <c r="L26" s="61" t="s">
        <v>10</v>
      </c>
      <c r="M26" s="5">
        <v>489178</v>
      </c>
      <c r="N26" s="5">
        <v>1357564</v>
      </c>
      <c r="O26" s="62">
        <v>2.8</v>
      </c>
    </row>
    <row r="27" spans="2:15" x14ac:dyDescent="0.25">
      <c r="B27" s="40" t="s">
        <v>31</v>
      </c>
      <c r="C27" s="41">
        <v>410390</v>
      </c>
      <c r="D27" s="42">
        <v>714865</v>
      </c>
      <c r="E27" s="42">
        <v>634987</v>
      </c>
      <c r="F27" s="42">
        <v>607135</v>
      </c>
      <c r="G27" s="43">
        <v>586385</v>
      </c>
      <c r="K27" s="55">
        <v>2017</v>
      </c>
      <c r="L27" s="61" t="s">
        <v>12</v>
      </c>
      <c r="M27" s="5">
        <f>M28-M26</f>
        <v>342554</v>
      </c>
      <c r="N27" s="5">
        <f>N28-N26</f>
        <v>1024145</v>
      </c>
      <c r="O27" s="62">
        <f>N27/M27</f>
        <v>2.9897330055991174</v>
      </c>
    </row>
    <row r="28" spans="2:15" x14ac:dyDescent="0.25">
      <c r="B28" s="44" t="s">
        <v>32</v>
      </c>
      <c r="C28" s="42">
        <v>141627</v>
      </c>
      <c r="D28" s="42">
        <v>214549</v>
      </c>
      <c r="E28" s="42">
        <v>166673</v>
      </c>
      <c r="F28" s="42">
        <v>145270</v>
      </c>
      <c r="G28" s="43">
        <v>137069</v>
      </c>
      <c r="K28" s="55">
        <v>2017</v>
      </c>
      <c r="L28" s="61" t="s">
        <v>14</v>
      </c>
      <c r="M28" s="5">
        <v>831732</v>
      </c>
      <c r="N28" s="5">
        <v>2381709</v>
      </c>
      <c r="O28" s="62">
        <v>2.9</v>
      </c>
    </row>
    <row r="29" spans="2:15" ht="45" x14ac:dyDescent="0.25">
      <c r="B29" s="40" t="s">
        <v>33</v>
      </c>
      <c r="C29" s="42">
        <v>74508</v>
      </c>
      <c r="D29" s="42">
        <v>108546</v>
      </c>
      <c r="E29" s="42">
        <v>92744</v>
      </c>
      <c r="F29" s="42">
        <v>88417</v>
      </c>
      <c r="G29" s="43">
        <v>79223</v>
      </c>
      <c r="K29" s="55">
        <v>2017</v>
      </c>
      <c r="L29" s="61" t="s">
        <v>16</v>
      </c>
      <c r="M29" s="5">
        <f>M30-M28</f>
        <v>203493</v>
      </c>
      <c r="N29" s="5">
        <f>N30-N28</f>
        <v>515055</v>
      </c>
      <c r="O29" s="62">
        <f>N29/M29</f>
        <v>2.5310698648110748</v>
      </c>
    </row>
    <row r="30" spans="2:15" ht="30" x14ac:dyDescent="0.25">
      <c r="B30" s="40" t="s">
        <v>34</v>
      </c>
      <c r="C30" s="42">
        <v>146825</v>
      </c>
      <c r="D30" s="42">
        <v>223219</v>
      </c>
      <c r="E30" s="42">
        <v>187344</v>
      </c>
      <c r="F30" s="42">
        <v>142817</v>
      </c>
      <c r="G30" s="43">
        <v>125806</v>
      </c>
      <c r="K30" s="57">
        <v>2017</v>
      </c>
      <c r="L30" s="63" t="s">
        <v>18</v>
      </c>
      <c r="M30" s="59">
        <v>1035225</v>
      </c>
      <c r="N30" s="59">
        <v>2896764</v>
      </c>
      <c r="O30" s="64">
        <v>2.8</v>
      </c>
    </row>
    <row r="31" spans="2:15" ht="30" x14ac:dyDescent="0.25">
      <c r="B31" s="40" t="s">
        <v>35</v>
      </c>
      <c r="C31" s="42">
        <v>42518</v>
      </c>
      <c r="D31" s="42">
        <v>54380</v>
      </c>
      <c r="E31" s="42">
        <v>37899</v>
      </c>
      <c r="F31" s="42">
        <v>32803</v>
      </c>
      <c r="G31" s="43">
        <v>30184</v>
      </c>
      <c r="K31" s="55">
        <v>2016</v>
      </c>
      <c r="L31" s="61" t="s">
        <v>6</v>
      </c>
      <c r="M31" s="5">
        <v>244601</v>
      </c>
      <c r="N31" s="5">
        <v>738684</v>
      </c>
      <c r="O31" s="62">
        <v>3</v>
      </c>
    </row>
    <row r="32" spans="2:15" ht="15.75" thickBot="1" x14ac:dyDescent="0.3">
      <c r="B32" s="45" t="s">
        <v>36</v>
      </c>
      <c r="C32" s="46">
        <v>815868</v>
      </c>
      <c r="D32" s="46">
        <v>1315559</v>
      </c>
      <c r="E32" s="46">
        <v>1119647</v>
      </c>
      <c r="F32" s="46">
        <v>1016442</v>
      </c>
      <c r="G32" s="47">
        <v>958667</v>
      </c>
      <c r="K32" s="55">
        <v>2016</v>
      </c>
      <c r="L32" s="61" t="s">
        <v>8</v>
      </c>
      <c r="M32" s="5">
        <f>M33-M31</f>
        <v>203005</v>
      </c>
      <c r="N32" s="5">
        <f>N33-N31</f>
        <v>532343</v>
      </c>
      <c r="O32" s="62">
        <f>N32/M32</f>
        <v>2.622314721312283</v>
      </c>
    </row>
    <row r="33" spans="2:15" x14ac:dyDescent="0.25">
      <c r="K33" s="55">
        <v>2016</v>
      </c>
      <c r="L33" s="61" t="s">
        <v>10</v>
      </c>
      <c r="M33" s="5">
        <v>447606</v>
      </c>
      <c r="N33" s="5">
        <v>1271027</v>
      </c>
      <c r="O33" s="62">
        <v>2.8</v>
      </c>
    </row>
    <row r="34" spans="2:15" x14ac:dyDescent="0.25">
      <c r="K34" s="55">
        <v>2016</v>
      </c>
      <c r="L34" s="61" t="s">
        <v>12</v>
      </c>
      <c r="M34" s="5">
        <f>M35-M33</f>
        <v>329820</v>
      </c>
      <c r="N34" s="5">
        <f>N35-N33</f>
        <v>993926</v>
      </c>
      <c r="O34" s="62">
        <f>N34/M34</f>
        <v>3.0135407191801589</v>
      </c>
    </row>
    <row r="35" spans="2:15" x14ac:dyDescent="0.25">
      <c r="K35" s="55">
        <v>2016</v>
      </c>
      <c r="L35" s="61" t="s">
        <v>14</v>
      </c>
      <c r="M35" s="5">
        <v>777426</v>
      </c>
      <c r="N35" s="5">
        <v>2264953</v>
      </c>
      <c r="O35" s="62">
        <v>2.9</v>
      </c>
    </row>
    <row r="36" spans="2:15" x14ac:dyDescent="0.25">
      <c r="K36" s="55">
        <v>2016</v>
      </c>
      <c r="L36" s="61" t="s">
        <v>16</v>
      </c>
      <c r="M36" s="5">
        <f>M37-M35</f>
        <v>198110</v>
      </c>
      <c r="N36" s="5">
        <f>N37-N35</f>
        <v>512183</v>
      </c>
      <c r="O36" s="62">
        <f>N36/M36</f>
        <v>2.5853465246580183</v>
      </c>
    </row>
    <row r="37" spans="2:15" ht="15.75" thickBot="1" x14ac:dyDescent="0.3">
      <c r="K37" s="65">
        <v>2016</v>
      </c>
      <c r="L37" s="66" t="s">
        <v>18</v>
      </c>
      <c r="M37" s="67">
        <v>975536</v>
      </c>
      <c r="N37" s="67">
        <v>2777136</v>
      </c>
      <c r="O37" s="68">
        <v>2.8</v>
      </c>
    </row>
    <row r="41" spans="2:15" x14ac:dyDescent="0.25">
      <c r="B41" t="s">
        <v>80</v>
      </c>
    </row>
  </sheetData>
  <mergeCells count="5">
    <mergeCell ref="K1:O1"/>
    <mergeCell ref="B3:B4"/>
    <mergeCell ref="C3:G3"/>
    <mergeCell ref="B25:B26"/>
    <mergeCell ref="C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A13" zoomScale="85" zoomScaleNormal="85" workbookViewId="0">
      <selection activeCell="K31" sqref="K31"/>
    </sheetView>
  </sheetViews>
  <sheetFormatPr defaultRowHeight="15" x14ac:dyDescent="0.25"/>
  <cols>
    <col min="2" max="2" width="29.28515625" customWidth="1"/>
    <col min="3" max="3" width="13.7109375" customWidth="1"/>
    <col min="4" max="4" width="13.140625" customWidth="1"/>
    <col min="5" max="5" width="14.28515625" customWidth="1"/>
    <col min="6" max="6" width="12.7109375" customWidth="1"/>
    <col min="7" max="7" width="15.42578125" customWidth="1"/>
    <col min="8" max="8" width="33.85546875" customWidth="1"/>
    <col min="11" max="11" width="32.42578125" customWidth="1"/>
  </cols>
  <sheetData>
    <row r="1" spans="2:16" ht="15.75" thickBot="1" x14ac:dyDescent="0.3"/>
    <row r="2" spans="2:16" x14ac:dyDescent="0.25">
      <c r="B2" s="182"/>
      <c r="C2" s="191" t="s">
        <v>77</v>
      </c>
      <c r="D2" s="192"/>
      <c r="E2" s="192"/>
      <c r="F2" s="192"/>
      <c r="G2" s="192"/>
      <c r="H2" s="193"/>
      <c r="K2" s="182"/>
      <c r="L2" s="194" t="s">
        <v>76</v>
      </c>
      <c r="M2" s="195"/>
      <c r="N2" s="195"/>
      <c r="O2" s="195"/>
      <c r="P2" s="196"/>
    </row>
    <row r="3" spans="2:16" x14ac:dyDescent="0.25">
      <c r="B3" s="183"/>
      <c r="C3" s="2">
        <v>2020</v>
      </c>
      <c r="D3" s="2">
        <v>2019</v>
      </c>
      <c r="E3" s="2">
        <v>2018</v>
      </c>
      <c r="F3" s="2">
        <v>2017</v>
      </c>
      <c r="G3" s="74">
        <v>2016</v>
      </c>
      <c r="H3" s="86" t="s">
        <v>78</v>
      </c>
      <c r="K3" s="183"/>
      <c r="L3" s="1" t="s">
        <v>7</v>
      </c>
      <c r="M3" s="2">
        <v>2019</v>
      </c>
      <c r="N3" s="2">
        <v>2018</v>
      </c>
      <c r="O3" s="2">
        <v>2017</v>
      </c>
      <c r="P3" s="3">
        <v>2016</v>
      </c>
    </row>
    <row r="4" spans="2:16" x14ac:dyDescent="0.25">
      <c r="B4" s="4" t="s">
        <v>9</v>
      </c>
      <c r="C4" s="5">
        <v>2425503</v>
      </c>
      <c r="D4" s="5">
        <v>3633294</v>
      </c>
      <c r="E4" s="5">
        <v>3097483</v>
      </c>
      <c r="F4" s="5">
        <v>2896764</v>
      </c>
      <c r="G4" s="75">
        <v>2777136</v>
      </c>
      <c r="H4" s="157">
        <f>SUM(C4:G4)/5</f>
        <v>2966036</v>
      </c>
      <c r="K4" s="4" t="s">
        <v>9</v>
      </c>
      <c r="L4" s="5">
        <v>815868</v>
      </c>
      <c r="M4" s="5">
        <v>1315559</v>
      </c>
      <c r="N4" s="5">
        <v>1119677</v>
      </c>
      <c r="O4" s="5">
        <v>1035225</v>
      </c>
      <c r="P4" s="6">
        <v>975536</v>
      </c>
    </row>
    <row r="5" spans="2:16" ht="18" customHeight="1" thickBot="1" x14ac:dyDescent="0.3">
      <c r="B5" s="69" t="s">
        <v>13</v>
      </c>
      <c r="C5" s="70">
        <v>358706</v>
      </c>
      <c r="D5" s="70">
        <v>666029</v>
      </c>
      <c r="E5" s="70">
        <v>601435</v>
      </c>
      <c r="F5" s="70">
        <v>541565</v>
      </c>
      <c r="G5" s="76">
        <v>539364</v>
      </c>
      <c r="H5" s="158">
        <f t="shared" ref="H5:H20" si="0">SUM(C5:G5)/5</f>
        <v>541419.80000000005</v>
      </c>
      <c r="K5" s="28" t="s">
        <v>13</v>
      </c>
      <c r="L5" s="8">
        <v>143120</v>
      </c>
      <c r="M5" s="8">
        <v>278742</v>
      </c>
      <c r="N5" s="8">
        <v>238470</v>
      </c>
      <c r="O5" s="8">
        <v>213193</v>
      </c>
      <c r="P5" s="9">
        <v>209509</v>
      </c>
    </row>
    <row r="6" spans="2:16" ht="12" customHeight="1" x14ac:dyDescent="0.25">
      <c r="B6" s="7" t="s">
        <v>11</v>
      </c>
      <c r="C6" s="8">
        <v>14097</v>
      </c>
      <c r="D6" s="8">
        <v>23260</v>
      </c>
      <c r="E6" s="8">
        <v>11417</v>
      </c>
      <c r="F6" s="8">
        <v>7934</v>
      </c>
      <c r="G6" s="77">
        <v>2189</v>
      </c>
      <c r="H6" s="158">
        <f t="shared" si="0"/>
        <v>11779.4</v>
      </c>
      <c r="K6" s="28" t="s">
        <v>11</v>
      </c>
      <c r="L6" s="8">
        <v>5950</v>
      </c>
      <c r="M6" s="8">
        <v>8050</v>
      </c>
      <c r="N6" s="8">
        <v>5343</v>
      </c>
      <c r="O6" s="8">
        <v>4497</v>
      </c>
      <c r="P6" s="9">
        <v>1340</v>
      </c>
    </row>
    <row r="7" spans="2:16" ht="15.75" x14ac:dyDescent="0.25">
      <c r="B7" s="10" t="s">
        <v>37</v>
      </c>
      <c r="C7" s="11">
        <f>SUM(C5:C6)</f>
        <v>372803</v>
      </c>
      <c r="D7" s="11">
        <f t="shared" ref="D7:G7" si="1">SUM(D5:D6)</f>
        <v>689289</v>
      </c>
      <c r="E7" s="11">
        <f t="shared" si="1"/>
        <v>612852</v>
      </c>
      <c r="F7" s="11">
        <f t="shared" si="1"/>
        <v>549499</v>
      </c>
      <c r="G7" s="78">
        <f t="shared" si="1"/>
        <v>541553</v>
      </c>
      <c r="H7" s="158">
        <f t="shared" si="0"/>
        <v>553199.19999999995</v>
      </c>
      <c r="K7" s="29" t="s">
        <v>15</v>
      </c>
      <c r="L7" s="11">
        <f>SUM(L5:L6)</f>
        <v>149070</v>
      </c>
      <c r="M7" s="11">
        <f t="shared" ref="M7:P7" si="2">SUM(M5:M6)</f>
        <v>286792</v>
      </c>
      <c r="N7" s="11">
        <f t="shared" si="2"/>
        <v>243813</v>
      </c>
      <c r="O7" s="11">
        <f t="shared" si="2"/>
        <v>217690</v>
      </c>
      <c r="P7" s="11">
        <f t="shared" si="2"/>
        <v>210849</v>
      </c>
    </row>
    <row r="8" spans="2:16" x14ac:dyDescent="0.25">
      <c r="B8" s="12" t="s">
        <v>17</v>
      </c>
      <c r="C8" s="13">
        <v>70938</v>
      </c>
      <c r="D8" s="13">
        <v>105876</v>
      </c>
      <c r="E8" s="13">
        <v>77256</v>
      </c>
      <c r="F8" s="13">
        <v>71050</v>
      </c>
      <c r="G8" s="79">
        <v>70293</v>
      </c>
      <c r="H8" s="159">
        <f t="shared" si="0"/>
        <v>79082.600000000006</v>
      </c>
      <c r="K8" s="30" t="s">
        <v>17</v>
      </c>
      <c r="L8" s="13">
        <v>26812</v>
      </c>
      <c r="M8" s="13">
        <v>43309</v>
      </c>
      <c r="N8" s="13">
        <v>32582</v>
      </c>
      <c r="O8" s="13">
        <v>31103</v>
      </c>
      <c r="P8" s="14">
        <v>30659</v>
      </c>
    </row>
    <row r="9" spans="2:16" x14ac:dyDescent="0.25">
      <c r="B9" s="12" t="s">
        <v>19</v>
      </c>
      <c r="C9" s="13">
        <v>4778</v>
      </c>
      <c r="D9" s="13">
        <v>9174</v>
      </c>
      <c r="E9" s="13">
        <v>13962</v>
      </c>
      <c r="F9" s="13">
        <v>7911</v>
      </c>
      <c r="G9" s="79">
        <v>7795</v>
      </c>
      <c r="H9" s="159">
        <f t="shared" si="0"/>
        <v>8724</v>
      </c>
      <c r="K9" s="30" t="s">
        <v>19</v>
      </c>
      <c r="L9" s="13">
        <v>1942</v>
      </c>
      <c r="M9" s="13">
        <v>4005</v>
      </c>
      <c r="N9" s="13">
        <v>3682</v>
      </c>
      <c r="O9" s="13">
        <v>3475</v>
      </c>
      <c r="P9" s="14">
        <v>3694</v>
      </c>
    </row>
    <row r="10" spans="2:16" ht="15.75" x14ac:dyDescent="0.25">
      <c r="B10" s="72" t="s">
        <v>20</v>
      </c>
      <c r="C10" s="73">
        <f>SUM(C8:C9)</f>
        <v>75716</v>
      </c>
      <c r="D10" s="73">
        <f t="shared" ref="D10:G10" si="3">SUM(D8:D9)</f>
        <v>115050</v>
      </c>
      <c r="E10" s="73">
        <f t="shared" si="3"/>
        <v>91218</v>
      </c>
      <c r="F10" s="73">
        <f t="shared" si="3"/>
        <v>78961</v>
      </c>
      <c r="G10" s="80">
        <f t="shared" si="3"/>
        <v>78088</v>
      </c>
      <c r="H10" s="159">
        <f t="shared" si="0"/>
        <v>87806.6</v>
      </c>
      <c r="K10" s="31" t="s">
        <v>20</v>
      </c>
      <c r="L10" s="15">
        <f>SUM(L8:L9)</f>
        <v>28754</v>
      </c>
      <c r="M10" s="15">
        <f>SUM(M8:M9)</f>
        <v>47314</v>
      </c>
      <c r="N10" s="15">
        <f>SUM(N8:N9)</f>
        <v>36264</v>
      </c>
      <c r="O10" s="15">
        <f>SUM(O8:O9)</f>
        <v>34578</v>
      </c>
      <c r="P10" s="15">
        <f>SUM(P8:P9)</f>
        <v>34353</v>
      </c>
    </row>
    <row r="11" spans="2:16" x14ac:dyDescent="0.25">
      <c r="B11" s="16" t="s">
        <v>21</v>
      </c>
      <c r="C11" s="17">
        <v>67347</v>
      </c>
      <c r="D11" s="17">
        <v>90754</v>
      </c>
      <c r="E11" s="17">
        <v>79283</v>
      </c>
      <c r="F11" s="17">
        <v>82605</v>
      </c>
      <c r="G11" s="81">
        <v>71008</v>
      </c>
      <c r="H11" s="160">
        <f t="shared" si="0"/>
        <v>78199.399999999994</v>
      </c>
      <c r="K11" s="32" t="s">
        <v>21</v>
      </c>
      <c r="L11" s="17">
        <v>24249</v>
      </c>
      <c r="M11" s="17">
        <v>35935</v>
      </c>
      <c r="N11" s="17">
        <v>33083</v>
      </c>
      <c r="O11" s="17">
        <v>32219</v>
      </c>
      <c r="P11" s="18">
        <v>30165</v>
      </c>
    </row>
    <row r="12" spans="2:16" x14ac:dyDescent="0.25">
      <c r="B12" s="16" t="s">
        <v>22</v>
      </c>
      <c r="C12" s="17">
        <v>45082</v>
      </c>
      <c r="D12" s="17">
        <v>73692</v>
      </c>
      <c r="E12" s="17">
        <v>44296</v>
      </c>
      <c r="F12" s="17">
        <v>46292</v>
      </c>
      <c r="G12" s="81">
        <v>45812</v>
      </c>
      <c r="H12" s="160">
        <f t="shared" si="0"/>
        <v>51034.8</v>
      </c>
      <c r="K12" s="32" t="s">
        <v>22</v>
      </c>
      <c r="L12" s="17">
        <v>17696</v>
      </c>
      <c r="M12" s="17">
        <v>23354</v>
      </c>
      <c r="N12" s="17">
        <v>17645</v>
      </c>
      <c r="O12" s="17">
        <v>17811</v>
      </c>
      <c r="P12" s="18">
        <v>16853</v>
      </c>
    </row>
    <row r="13" spans="2:16" x14ac:dyDescent="0.25">
      <c r="B13" s="16" t="s">
        <v>23</v>
      </c>
      <c r="C13" s="17">
        <v>157922</v>
      </c>
      <c r="D13" s="17">
        <v>216503</v>
      </c>
      <c r="E13" s="17">
        <v>162553</v>
      </c>
      <c r="F13" s="17">
        <v>160006</v>
      </c>
      <c r="G13" s="81">
        <v>146541</v>
      </c>
      <c r="H13" s="160">
        <f t="shared" si="0"/>
        <v>168705</v>
      </c>
      <c r="K13" s="32" t="s">
        <v>23</v>
      </c>
      <c r="L13" s="17">
        <v>52853</v>
      </c>
      <c r="M13" s="17">
        <v>81374</v>
      </c>
      <c r="N13" s="17">
        <v>62278</v>
      </c>
      <c r="O13" s="17">
        <v>62095</v>
      </c>
      <c r="P13" s="18">
        <v>55528</v>
      </c>
    </row>
    <row r="14" spans="2:16" ht="15.75" x14ac:dyDescent="0.25">
      <c r="B14" s="19" t="s">
        <v>24</v>
      </c>
      <c r="C14" s="20">
        <f>SUM(C11:C13)</f>
        <v>270351</v>
      </c>
      <c r="D14" s="20">
        <f t="shared" ref="D14:G14" si="4">SUM(D11:D13)</f>
        <v>380949</v>
      </c>
      <c r="E14" s="20">
        <f t="shared" si="4"/>
        <v>286132</v>
      </c>
      <c r="F14" s="20">
        <f t="shared" si="4"/>
        <v>288903</v>
      </c>
      <c r="G14" s="82">
        <f t="shared" si="4"/>
        <v>263361</v>
      </c>
      <c r="H14" s="160">
        <f t="shared" si="0"/>
        <v>297939.20000000001</v>
      </c>
      <c r="K14" s="33" t="s">
        <v>24</v>
      </c>
      <c r="L14" s="20">
        <f>SUM(L11:L13)</f>
        <v>94798</v>
      </c>
      <c r="M14" s="20">
        <f>SUM(M11:M13)</f>
        <v>140663</v>
      </c>
      <c r="N14" s="20">
        <f>SUM(N11:N13)</f>
        <v>113006</v>
      </c>
      <c r="O14" s="20">
        <f>SUM(O11:O13)</f>
        <v>112125</v>
      </c>
      <c r="P14" s="20">
        <f>SUM(P11:P13)</f>
        <v>102546</v>
      </c>
    </row>
    <row r="15" spans="2:16" x14ac:dyDescent="0.25">
      <c r="B15" s="4" t="s">
        <v>25</v>
      </c>
      <c r="C15" s="5">
        <v>407831</v>
      </c>
      <c r="D15" s="5">
        <v>570965</v>
      </c>
      <c r="E15" s="5">
        <v>476181</v>
      </c>
      <c r="F15" s="5">
        <v>409738</v>
      </c>
      <c r="G15" s="75">
        <v>370593</v>
      </c>
      <c r="H15" s="157">
        <f t="shared" si="0"/>
        <v>447061.6</v>
      </c>
      <c r="K15" s="34" t="s">
        <v>25</v>
      </c>
      <c r="L15" s="5">
        <v>124116</v>
      </c>
      <c r="M15" s="5">
        <v>187221</v>
      </c>
      <c r="N15" s="5">
        <v>156837</v>
      </c>
      <c r="O15" s="5">
        <v>134118</v>
      </c>
      <c r="P15" s="6">
        <v>119291</v>
      </c>
    </row>
    <row r="16" spans="2:16" x14ac:dyDescent="0.25">
      <c r="B16" s="4" t="s">
        <v>26</v>
      </c>
      <c r="C16" s="5">
        <v>1024777</v>
      </c>
      <c r="D16" s="5">
        <v>1431982</v>
      </c>
      <c r="E16" s="5">
        <v>1243187</v>
      </c>
      <c r="F16" s="5">
        <v>1202182</v>
      </c>
      <c r="G16" s="75">
        <v>1171972</v>
      </c>
      <c r="H16" s="157">
        <f t="shared" si="0"/>
        <v>1214820</v>
      </c>
      <c r="K16" s="34" t="s">
        <v>26</v>
      </c>
      <c r="L16" s="5">
        <v>353893</v>
      </c>
      <c r="M16" s="5">
        <v>537426</v>
      </c>
      <c r="N16" s="5">
        <v>465259</v>
      </c>
      <c r="O16" s="5">
        <v>443239</v>
      </c>
      <c r="P16" s="6">
        <v>422355</v>
      </c>
    </row>
    <row r="17" spans="2:16" ht="15.75" x14ac:dyDescent="0.25">
      <c r="B17" s="21" t="s">
        <v>27</v>
      </c>
      <c r="C17" s="22">
        <f>SUM(C15:C16)</f>
        <v>1432608</v>
      </c>
      <c r="D17" s="22">
        <f t="shared" ref="D17:G17" si="5">SUM(D15:D16)</f>
        <v>2002947</v>
      </c>
      <c r="E17" s="22">
        <f t="shared" si="5"/>
        <v>1719368</v>
      </c>
      <c r="F17" s="22">
        <f t="shared" si="5"/>
        <v>1611920</v>
      </c>
      <c r="G17" s="83">
        <f t="shared" si="5"/>
        <v>1542565</v>
      </c>
      <c r="H17" s="157">
        <f t="shared" si="0"/>
        <v>1661881.6</v>
      </c>
      <c r="K17" s="35" t="s">
        <v>27</v>
      </c>
      <c r="L17" s="22">
        <f>SUM(L15:L16)</f>
        <v>478009</v>
      </c>
      <c r="M17" s="22">
        <f>SUM(M15:M16)</f>
        <v>724647</v>
      </c>
      <c r="N17" s="22">
        <f>SUM(N15:N16)</f>
        <v>622096</v>
      </c>
      <c r="O17" s="22">
        <f>SUM(O15:O16)</f>
        <v>577357</v>
      </c>
      <c r="P17" s="22">
        <f>SUM(P15:P16)</f>
        <v>541646</v>
      </c>
    </row>
    <row r="18" spans="2:16" x14ac:dyDescent="0.25">
      <c r="B18" s="23" t="s">
        <v>28</v>
      </c>
      <c r="C18" s="24">
        <v>100778</v>
      </c>
      <c r="D18" s="24">
        <v>164263</v>
      </c>
      <c r="E18" s="24">
        <v>132506</v>
      </c>
      <c r="F18" s="24">
        <v>117147</v>
      </c>
      <c r="G18" s="84">
        <v>115211</v>
      </c>
      <c r="H18" s="161">
        <f t="shared" si="0"/>
        <v>125981</v>
      </c>
      <c r="K18" s="36" t="s">
        <v>28</v>
      </c>
      <c r="L18" s="24">
        <v>41167</v>
      </c>
      <c r="M18" s="24">
        <v>71004</v>
      </c>
      <c r="N18" s="24">
        <v>62912</v>
      </c>
      <c r="O18" s="24">
        <v>57163</v>
      </c>
      <c r="P18" s="25">
        <v>53711</v>
      </c>
    </row>
    <row r="19" spans="2:16" x14ac:dyDescent="0.25">
      <c r="B19" s="23" t="s">
        <v>29</v>
      </c>
      <c r="C19" s="24">
        <v>173247</v>
      </c>
      <c r="D19" s="24">
        <v>280796</v>
      </c>
      <c r="E19" s="24">
        <v>255407</v>
      </c>
      <c r="F19" s="24">
        <v>250334</v>
      </c>
      <c r="G19" s="84">
        <v>236358</v>
      </c>
      <c r="H19" s="161">
        <f t="shared" si="0"/>
        <v>239228.4</v>
      </c>
      <c r="K19" s="36" t="s">
        <v>29</v>
      </c>
      <c r="L19" s="24">
        <v>24070</v>
      </c>
      <c r="M19" s="24">
        <v>45139</v>
      </c>
      <c r="N19" s="24">
        <v>41586</v>
      </c>
      <c r="O19" s="24">
        <v>36312</v>
      </c>
      <c r="P19" s="25">
        <v>32431</v>
      </c>
    </row>
    <row r="20" spans="2:16" ht="16.5" thickBot="1" x14ac:dyDescent="0.3">
      <c r="B20" s="26" t="s">
        <v>30</v>
      </c>
      <c r="C20" s="27">
        <f>SUM(C18:C19)</f>
        <v>274025</v>
      </c>
      <c r="D20" s="27">
        <f t="shared" ref="D20:G20" si="6">SUM(D18:D19)</f>
        <v>445059</v>
      </c>
      <c r="E20" s="27">
        <f t="shared" si="6"/>
        <v>387913</v>
      </c>
      <c r="F20" s="27">
        <f t="shared" si="6"/>
        <v>367481</v>
      </c>
      <c r="G20" s="85">
        <f t="shared" si="6"/>
        <v>351569</v>
      </c>
      <c r="H20" s="161">
        <f t="shared" si="0"/>
        <v>365209.4</v>
      </c>
      <c r="K20" s="37" t="s">
        <v>30</v>
      </c>
      <c r="L20" s="27">
        <f>SUM(L18:L19)</f>
        <v>65237</v>
      </c>
      <c r="M20" s="27">
        <f>SUM(M18:M19)</f>
        <v>116143</v>
      </c>
      <c r="N20" s="27">
        <f>SUM(N18:N19)</f>
        <v>104498</v>
      </c>
      <c r="O20" s="27">
        <f>SUM(O18:O19)</f>
        <v>93475</v>
      </c>
      <c r="P20" s="27">
        <f>SUM(P18:P19)</f>
        <v>86142</v>
      </c>
    </row>
    <row r="22" spans="2:16" x14ac:dyDescent="0.25">
      <c r="C22" s="191" t="s">
        <v>79</v>
      </c>
      <c r="D22" s="192"/>
      <c r="E22" s="192"/>
      <c r="F22" s="192"/>
      <c r="G22" s="192"/>
      <c r="H22" s="193"/>
    </row>
    <row r="23" spans="2:16" x14ac:dyDescent="0.25">
      <c r="C23" s="2">
        <v>2020</v>
      </c>
      <c r="D23" s="2">
        <v>2019</v>
      </c>
      <c r="E23" s="2">
        <v>2018</v>
      </c>
      <c r="F23" s="2">
        <v>2017</v>
      </c>
      <c r="G23" s="74">
        <v>2016</v>
      </c>
    </row>
    <row r="24" spans="2:16" x14ac:dyDescent="0.25">
      <c r="B24" s="4" t="s">
        <v>9</v>
      </c>
      <c r="C24" s="162">
        <f>C4/L4</f>
        <v>2.9729110591419201</v>
      </c>
      <c r="D24" s="162">
        <f t="shared" ref="D24:G39" si="7">D4/M4</f>
        <v>2.7617871946450139</v>
      </c>
      <c r="E24" s="162">
        <f t="shared" si="7"/>
        <v>2.7664076336300556</v>
      </c>
      <c r="F24" s="162">
        <f t="shared" si="7"/>
        <v>2.7981974932985585</v>
      </c>
      <c r="G24" s="162">
        <f t="shared" si="7"/>
        <v>2.8467796165390102</v>
      </c>
    </row>
    <row r="25" spans="2:16" ht="15.75" thickBot="1" x14ac:dyDescent="0.3">
      <c r="B25" s="69" t="s">
        <v>13</v>
      </c>
      <c r="C25" s="162">
        <f t="shared" ref="C25:C38" si="8">C5/L5</f>
        <v>2.5063303521520401</v>
      </c>
      <c r="D25" s="162">
        <f t="shared" si="7"/>
        <v>2.3894102790393985</v>
      </c>
      <c r="E25" s="162">
        <f t="shared" si="7"/>
        <v>2.5220572818383862</v>
      </c>
      <c r="F25" s="162">
        <f t="shared" si="7"/>
        <v>2.5402569502751029</v>
      </c>
      <c r="G25" s="162">
        <f t="shared" si="7"/>
        <v>2.5744192373597317</v>
      </c>
    </row>
    <row r="26" spans="2:16" x14ac:dyDescent="0.25">
      <c r="B26" s="7" t="s">
        <v>11</v>
      </c>
      <c r="C26" s="162">
        <f t="shared" si="8"/>
        <v>2.3692436974789914</v>
      </c>
      <c r="D26" s="162">
        <f t="shared" si="7"/>
        <v>2.8894409937888197</v>
      </c>
      <c r="E26" s="162">
        <f t="shared" si="7"/>
        <v>2.1368145236758376</v>
      </c>
      <c r="F26" s="162">
        <f t="shared" si="7"/>
        <v>1.7642873026462085</v>
      </c>
      <c r="G26" s="162">
        <f t="shared" si="7"/>
        <v>1.6335820895522388</v>
      </c>
    </row>
    <row r="27" spans="2:16" ht="15.75" x14ac:dyDescent="0.25">
      <c r="B27" s="10" t="s">
        <v>37</v>
      </c>
      <c r="C27" s="163">
        <f>C7/L7</f>
        <v>2.5008586570067752</v>
      </c>
      <c r="D27" s="163">
        <f>D7/M7</f>
        <v>2.4034457028090044</v>
      </c>
      <c r="E27" s="163">
        <f t="shared" si="7"/>
        <v>2.5136149425994514</v>
      </c>
      <c r="F27" s="163">
        <f t="shared" si="7"/>
        <v>2.5242271119481834</v>
      </c>
      <c r="G27" s="163">
        <f t="shared" si="7"/>
        <v>2.5684399736304178</v>
      </c>
    </row>
    <row r="28" spans="2:16" x14ac:dyDescent="0.25">
      <c r="B28" s="12" t="s">
        <v>17</v>
      </c>
      <c r="C28" s="162">
        <f t="shared" si="8"/>
        <v>2.6457556318066535</v>
      </c>
      <c r="D28" s="162">
        <f t="shared" si="7"/>
        <v>2.4446650811609598</v>
      </c>
      <c r="E28" s="162">
        <f t="shared" si="7"/>
        <v>2.3711251611319133</v>
      </c>
      <c r="F28" s="162">
        <f t="shared" si="7"/>
        <v>2.2843455615213966</v>
      </c>
      <c r="G28" s="162">
        <f t="shared" si="7"/>
        <v>2.2927362275351446</v>
      </c>
    </row>
    <row r="29" spans="2:16" x14ac:dyDescent="0.25">
      <c r="B29" s="12" t="s">
        <v>19</v>
      </c>
      <c r="C29" s="162">
        <f t="shared" si="8"/>
        <v>2.4603501544799178</v>
      </c>
      <c r="D29" s="162">
        <f t="shared" si="7"/>
        <v>2.2906367041198501</v>
      </c>
      <c r="E29" s="162">
        <f t="shared" si="7"/>
        <v>3.7919608908202065</v>
      </c>
      <c r="F29" s="162">
        <f t="shared" si="7"/>
        <v>2.2765467625899283</v>
      </c>
      <c r="G29" s="162">
        <f t="shared" si="7"/>
        <v>2.1101786681104495</v>
      </c>
    </row>
    <row r="30" spans="2:16" ht="15.75" x14ac:dyDescent="0.25">
      <c r="B30" s="164" t="s">
        <v>20</v>
      </c>
      <c r="C30" s="165">
        <f t="shared" si="8"/>
        <v>2.6332336370591918</v>
      </c>
      <c r="D30" s="165">
        <f t="shared" si="7"/>
        <v>2.431627002578518</v>
      </c>
      <c r="E30" s="165">
        <f t="shared" si="7"/>
        <v>2.5153871608206484</v>
      </c>
      <c r="F30" s="165">
        <f t="shared" si="7"/>
        <v>2.2835618023020419</v>
      </c>
      <c r="G30" s="165">
        <f t="shared" si="7"/>
        <v>2.2731056967368208</v>
      </c>
    </row>
    <row r="31" spans="2:16" x14ac:dyDescent="0.25">
      <c r="B31" s="16" t="s">
        <v>21</v>
      </c>
      <c r="C31" s="162">
        <f t="shared" si="8"/>
        <v>2.777310404552765</v>
      </c>
      <c r="D31" s="162">
        <f t="shared" si="7"/>
        <v>2.5255043829135939</v>
      </c>
      <c r="E31" s="162">
        <f t="shared" si="7"/>
        <v>2.3964876220415321</v>
      </c>
      <c r="F31" s="162">
        <f t="shared" si="7"/>
        <v>2.5638598342592882</v>
      </c>
      <c r="G31" s="162">
        <f t="shared" si="7"/>
        <v>2.3539864080888449</v>
      </c>
    </row>
    <row r="32" spans="2:16" x14ac:dyDescent="0.25">
      <c r="B32" s="16" t="s">
        <v>22</v>
      </c>
      <c r="C32" s="162">
        <f t="shared" si="8"/>
        <v>2.5475813743218807</v>
      </c>
      <c r="D32" s="162">
        <f t="shared" si="7"/>
        <v>3.1554337586708914</v>
      </c>
      <c r="E32" s="162">
        <f t="shared" si="7"/>
        <v>2.5103995466137716</v>
      </c>
      <c r="F32" s="162">
        <f t="shared" si="7"/>
        <v>2.5990679916905282</v>
      </c>
      <c r="G32" s="162">
        <f t="shared" si="7"/>
        <v>2.7183290808758085</v>
      </c>
    </row>
    <row r="33" spans="2:7" x14ac:dyDescent="0.25">
      <c r="B33" s="16" t="s">
        <v>23</v>
      </c>
      <c r="C33" s="162">
        <f t="shared" si="8"/>
        <v>2.9879477040092333</v>
      </c>
      <c r="D33" s="162">
        <f t="shared" si="7"/>
        <v>2.6605918352299258</v>
      </c>
      <c r="E33" s="162">
        <f t="shared" si="7"/>
        <v>2.6101191431966346</v>
      </c>
      <c r="F33" s="162">
        <f t="shared" si="7"/>
        <v>2.5767936226749337</v>
      </c>
      <c r="G33" s="162">
        <f t="shared" si="7"/>
        <v>2.6390469672957786</v>
      </c>
    </row>
    <row r="34" spans="2:7" ht="15.75" x14ac:dyDescent="0.25">
      <c r="B34" s="19" t="s">
        <v>24</v>
      </c>
      <c r="C34" s="167">
        <f t="shared" si="8"/>
        <v>2.8518639633747549</v>
      </c>
      <c r="D34" s="167">
        <f t="shared" si="7"/>
        <v>2.708238840348919</v>
      </c>
      <c r="E34" s="167">
        <f t="shared" si="7"/>
        <v>2.5320071500628285</v>
      </c>
      <c r="F34" s="167">
        <f t="shared" si="7"/>
        <v>2.5766153846153848</v>
      </c>
      <c r="G34" s="167">
        <f t="shared" si="7"/>
        <v>2.5682230413668012</v>
      </c>
    </row>
    <row r="35" spans="2:7" x14ac:dyDescent="0.25">
      <c r="B35" s="4" t="s">
        <v>25</v>
      </c>
      <c r="C35" s="162">
        <f t="shared" si="8"/>
        <v>3.2858857842663314</v>
      </c>
      <c r="D35" s="162">
        <f t="shared" si="7"/>
        <v>3.04968459734752</v>
      </c>
      <c r="E35" s="162">
        <f t="shared" si="7"/>
        <v>3.036152183477113</v>
      </c>
      <c r="F35" s="162">
        <f t="shared" si="7"/>
        <v>3.0550559954666787</v>
      </c>
      <c r="G35" s="162">
        <f t="shared" si="7"/>
        <v>3.1066300056165175</v>
      </c>
    </row>
    <row r="36" spans="2:7" x14ac:dyDescent="0.25">
      <c r="B36" s="4" t="s">
        <v>26</v>
      </c>
      <c r="C36" s="162">
        <f t="shared" si="8"/>
        <v>2.8957255441616532</v>
      </c>
      <c r="D36" s="162">
        <f t="shared" si="7"/>
        <v>2.6645193942980057</v>
      </c>
      <c r="E36" s="162">
        <f t="shared" si="7"/>
        <v>2.6720321369387805</v>
      </c>
      <c r="F36" s="162">
        <f t="shared" si="7"/>
        <v>2.7122658430327657</v>
      </c>
      <c r="G36" s="162">
        <f t="shared" si="7"/>
        <v>2.7748505404221566</v>
      </c>
    </row>
    <row r="37" spans="2:7" ht="15.75" x14ac:dyDescent="0.25">
      <c r="B37" s="21" t="s">
        <v>27</v>
      </c>
      <c r="C37" s="162">
        <f t="shared" si="8"/>
        <v>2.9970314366465902</v>
      </c>
      <c r="D37" s="162">
        <f t="shared" si="7"/>
        <v>2.764031314557295</v>
      </c>
      <c r="E37" s="162">
        <f t="shared" si="7"/>
        <v>2.7638306627915949</v>
      </c>
      <c r="F37" s="162">
        <f t="shared" si="7"/>
        <v>2.7918947895322996</v>
      </c>
      <c r="G37" s="162">
        <f t="shared" si="7"/>
        <v>2.8479209668307344</v>
      </c>
    </row>
    <row r="38" spans="2:7" x14ac:dyDescent="0.25">
      <c r="B38" s="23" t="s">
        <v>28</v>
      </c>
      <c r="C38" s="162">
        <f t="shared" si="8"/>
        <v>2.4480287609007214</v>
      </c>
      <c r="D38" s="162">
        <f t="shared" si="7"/>
        <v>2.3134330460255761</v>
      </c>
      <c r="E38" s="162">
        <f t="shared" si="7"/>
        <v>2.1062118514750763</v>
      </c>
      <c r="F38" s="162">
        <f t="shared" si="7"/>
        <v>2.0493501040883091</v>
      </c>
      <c r="G38" s="162">
        <f t="shared" si="7"/>
        <v>2.1450168494349389</v>
      </c>
    </row>
    <row r="39" spans="2:7" x14ac:dyDescent="0.25">
      <c r="B39" s="23" t="s">
        <v>29</v>
      </c>
      <c r="C39" s="162">
        <f>C19/L19</f>
        <v>7.1976319069380974</v>
      </c>
      <c r="D39" s="162">
        <f>D19/M19</f>
        <v>6.2206960721327453</v>
      </c>
      <c r="E39" s="162">
        <f t="shared" si="7"/>
        <v>6.1416582503727213</v>
      </c>
      <c r="F39" s="162">
        <f t="shared" si="7"/>
        <v>6.8939744437100687</v>
      </c>
      <c r="G39" s="162">
        <f>G19/P19</f>
        <v>7.2880268878542136</v>
      </c>
    </row>
    <row r="40" spans="2:7" ht="16.5" thickBot="1" x14ac:dyDescent="0.3">
      <c r="B40" s="26" t="s">
        <v>30</v>
      </c>
      <c r="C40" s="166">
        <f>C20/L20</f>
        <v>4.2004537302451066</v>
      </c>
      <c r="D40" s="166">
        <f t="shared" ref="D40:G40" si="9">D20/M20</f>
        <v>3.8319915965663021</v>
      </c>
      <c r="E40" s="166">
        <f t="shared" si="9"/>
        <v>3.7121571704721621</v>
      </c>
      <c r="F40" s="166">
        <f t="shared" si="9"/>
        <v>3.9313292324150844</v>
      </c>
      <c r="G40" s="166">
        <f t="shared" si="9"/>
        <v>4.0812727821504025</v>
      </c>
    </row>
  </sheetData>
  <mergeCells count="5">
    <mergeCell ref="C22:H22"/>
    <mergeCell ref="B2:B3"/>
    <mergeCell ref="C2:H2"/>
    <mergeCell ref="K2:K3"/>
    <mergeCell ref="L2:P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workbookViewId="0">
      <selection activeCell="U16" sqref="U16"/>
    </sheetView>
  </sheetViews>
  <sheetFormatPr defaultRowHeight="15" x14ac:dyDescent="0.25"/>
  <cols>
    <col min="1" max="1" width="22.5703125" customWidth="1"/>
    <col min="2" max="2" width="15" customWidth="1"/>
    <col min="3" max="3" width="13.7109375" customWidth="1"/>
    <col min="4" max="4" width="14.28515625" customWidth="1"/>
    <col min="5" max="5" width="12.140625" customWidth="1"/>
    <col min="6" max="6" width="13.7109375" customWidth="1"/>
  </cols>
  <sheetData>
    <row r="2" spans="1:6" ht="15.75" thickBot="1" x14ac:dyDescent="0.3"/>
    <row r="3" spans="1:6" ht="28.15" customHeight="1" x14ac:dyDescent="0.25">
      <c r="A3" s="182"/>
      <c r="B3" s="197" t="s">
        <v>38</v>
      </c>
      <c r="C3" s="197"/>
      <c r="D3" s="197"/>
      <c r="E3" s="197"/>
      <c r="F3" s="198"/>
    </row>
    <row r="4" spans="1:6" x14ac:dyDescent="0.25">
      <c r="A4" s="183"/>
      <c r="B4" s="86">
        <v>2020</v>
      </c>
      <c r="C4" s="86">
        <v>2019</v>
      </c>
      <c r="D4" s="86">
        <v>2018</v>
      </c>
      <c r="E4" s="86">
        <v>2017</v>
      </c>
      <c r="F4" s="87">
        <v>2016</v>
      </c>
    </row>
    <row r="5" spans="1:6" x14ac:dyDescent="0.25">
      <c r="A5" s="4" t="s">
        <v>9</v>
      </c>
      <c r="B5" s="88">
        <v>1125</v>
      </c>
      <c r="C5" s="88">
        <v>1168</v>
      </c>
      <c r="D5" s="88">
        <v>1063</v>
      </c>
      <c r="E5" s="86">
        <v>892</v>
      </c>
      <c r="F5" s="87">
        <v>907</v>
      </c>
    </row>
    <row r="6" spans="1:6" x14ac:dyDescent="0.25">
      <c r="A6" s="7" t="s">
        <v>11</v>
      </c>
      <c r="B6" s="89">
        <v>11</v>
      </c>
      <c r="C6" s="89">
        <v>13</v>
      </c>
      <c r="D6" s="89">
        <v>13</v>
      </c>
      <c r="E6" s="89">
        <v>9</v>
      </c>
      <c r="F6" s="90">
        <v>8</v>
      </c>
    </row>
    <row r="7" spans="1:6" ht="15.75" thickBot="1" x14ac:dyDescent="0.3">
      <c r="A7" s="69" t="s">
        <v>13</v>
      </c>
      <c r="B7" s="91">
        <v>171</v>
      </c>
      <c r="C7" s="91">
        <v>180</v>
      </c>
      <c r="D7" s="91">
        <v>150</v>
      </c>
      <c r="E7" s="91">
        <v>123</v>
      </c>
      <c r="F7" s="92">
        <v>126</v>
      </c>
    </row>
    <row r="8" spans="1:6" ht="15.75" x14ac:dyDescent="0.25">
      <c r="A8" s="93" t="s">
        <v>37</v>
      </c>
      <c r="B8" s="94">
        <f>SUM(B6:B7)</f>
        <v>182</v>
      </c>
      <c r="C8" s="94">
        <f t="shared" ref="C8:F8" si="0">SUM(C6:C7)</f>
        <v>193</v>
      </c>
      <c r="D8" s="94">
        <f t="shared" si="0"/>
        <v>163</v>
      </c>
      <c r="E8" s="94">
        <f t="shared" si="0"/>
        <v>132</v>
      </c>
      <c r="F8" s="94">
        <f t="shared" si="0"/>
        <v>134</v>
      </c>
    </row>
    <row r="9" spans="1:6" x14ac:dyDescent="0.25">
      <c r="A9" s="12" t="s">
        <v>17</v>
      </c>
      <c r="B9" s="95">
        <v>82</v>
      </c>
      <c r="C9" s="95">
        <v>85</v>
      </c>
      <c r="D9" s="95">
        <v>67</v>
      </c>
      <c r="E9" s="95">
        <v>65</v>
      </c>
      <c r="F9" s="96">
        <v>70</v>
      </c>
    </row>
    <row r="10" spans="1:6" x14ac:dyDescent="0.25">
      <c r="A10" s="12" t="s">
        <v>19</v>
      </c>
      <c r="B10" s="95">
        <v>10</v>
      </c>
      <c r="C10" s="95">
        <v>10</v>
      </c>
      <c r="D10" s="95">
        <v>11</v>
      </c>
      <c r="E10" s="95">
        <v>10</v>
      </c>
      <c r="F10" s="96">
        <v>9</v>
      </c>
    </row>
    <row r="11" spans="1:6" ht="15.75" x14ac:dyDescent="0.25">
      <c r="A11" s="97" t="s">
        <v>20</v>
      </c>
      <c r="B11" s="98">
        <f>SUM(B9:B10)</f>
        <v>92</v>
      </c>
      <c r="C11" s="98">
        <f t="shared" ref="C11:F11" si="1">SUM(C9:C10)</f>
        <v>95</v>
      </c>
      <c r="D11" s="98">
        <f t="shared" si="1"/>
        <v>78</v>
      </c>
      <c r="E11" s="98">
        <f t="shared" si="1"/>
        <v>75</v>
      </c>
      <c r="F11" s="98">
        <f t="shared" si="1"/>
        <v>79</v>
      </c>
    </row>
    <row r="12" spans="1:6" x14ac:dyDescent="0.25">
      <c r="A12" s="16" t="s">
        <v>21</v>
      </c>
      <c r="B12" s="99">
        <v>48</v>
      </c>
      <c r="C12" s="99">
        <v>45</v>
      </c>
      <c r="D12" s="99">
        <v>40</v>
      </c>
      <c r="E12" s="99">
        <v>42</v>
      </c>
      <c r="F12" s="100">
        <v>44</v>
      </c>
    </row>
    <row r="13" spans="1:6" x14ac:dyDescent="0.25">
      <c r="A13" s="16" t="s">
        <v>22</v>
      </c>
      <c r="B13" s="99">
        <v>43</v>
      </c>
      <c r="C13" s="99">
        <v>42</v>
      </c>
      <c r="D13" s="99">
        <v>39</v>
      </c>
      <c r="E13" s="99">
        <v>34</v>
      </c>
      <c r="F13" s="100">
        <v>34</v>
      </c>
    </row>
    <row r="14" spans="1:6" x14ac:dyDescent="0.25">
      <c r="A14" s="16" t="s">
        <v>23</v>
      </c>
      <c r="B14" s="99">
        <v>106</v>
      </c>
      <c r="C14" s="99">
        <v>109</v>
      </c>
      <c r="D14" s="99">
        <v>114</v>
      </c>
      <c r="E14" s="99">
        <v>109</v>
      </c>
      <c r="F14" s="100">
        <v>109</v>
      </c>
    </row>
    <row r="15" spans="1:6" ht="15.75" x14ac:dyDescent="0.25">
      <c r="A15" s="101" t="s">
        <v>24</v>
      </c>
      <c r="B15" s="102">
        <f>SUM(B12:B14)</f>
        <v>197</v>
      </c>
      <c r="C15" s="102">
        <f t="shared" ref="C15:F15" si="2">SUM(C12:C14)</f>
        <v>196</v>
      </c>
      <c r="D15" s="102">
        <f t="shared" si="2"/>
        <v>193</v>
      </c>
      <c r="E15" s="102">
        <f t="shared" si="2"/>
        <v>185</v>
      </c>
      <c r="F15" s="102">
        <f t="shared" si="2"/>
        <v>187</v>
      </c>
    </row>
    <row r="16" spans="1:6" x14ac:dyDescent="0.25">
      <c r="A16" s="4" t="s">
        <v>25</v>
      </c>
      <c r="B16" s="86">
        <v>147</v>
      </c>
      <c r="C16" s="86">
        <v>155</v>
      </c>
      <c r="D16" s="86">
        <v>140</v>
      </c>
      <c r="E16" s="86">
        <v>109</v>
      </c>
      <c r="F16" s="87">
        <v>108</v>
      </c>
    </row>
    <row r="17" spans="1:6" x14ac:dyDescent="0.25">
      <c r="A17" s="4" t="s">
        <v>26</v>
      </c>
      <c r="B17" s="86">
        <v>384</v>
      </c>
      <c r="C17" s="86">
        <v>406</v>
      </c>
      <c r="D17" s="86">
        <v>371</v>
      </c>
      <c r="E17" s="86">
        <v>292</v>
      </c>
      <c r="F17" s="87">
        <v>302</v>
      </c>
    </row>
    <row r="18" spans="1:6" ht="15.75" x14ac:dyDescent="0.25">
      <c r="A18" s="103" t="s">
        <v>27</v>
      </c>
      <c r="B18" s="104">
        <f>SUM(B16:B17)</f>
        <v>531</v>
      </c>
      <c r="C18" s="104">
        <f t="shared" ref="C18:F18" si="3">SUM(C16:C17)</f>
        <v>561</v>
      </c>
      <c r="D18" s="104">
        <f t="shared" si="3"/>
        <v>511</v>
      </c>
      <c r="E18" s="104">
        <f t="shared" si="3"/>
        <v>401</v>
      </c>
      <c r="F18" s="104">
        <f t="shared" si="3"/>
        <v>410</v>
      </c>
    </row>
    <row r="19" spans="1:6" x14ac:dyDescent="0.25">
      <c r="A19" s="23" t="s">
        <v>28</v>
      </c>
      <c r="B19" s="105">
        <v>84</v>
      </c>
      <c r="C19" s="105">
        <v>81</v>
      </c>
      <c r="D19" s="105">
        <v>78</v>
      </c>
      <c r="E19" s="105">
        <v>71</v>
      </c>
      <c r="F19" s="106">
        <v>69</v>
      </c>
    </row>
    <row r="20" spans="1:6" x14ac:dyDescent="0.25">
      <c r="A20" s="23" t="s">
        <v>29</v>
      </c>
      <c r="B20" s="105">
        <v>39</v>
      </c>
      <c r="C20" s="105">
        <v>42</v>
      </c>
      <c r="D20" s="105">
        <v>40</v>
      </c>
      <c r="E20" s="105">
        <v>28</v>
      </c>
      <c r="F20" s="106">
        <v>28</v>
      </c>
    </row>
    <row r="21" spans="1:6" ht="16.5" thickBot="1" x14ac:dyDescent="0.3">
      <c r="A21" s="107" t="s">
        <v>30</v>
      </c>
      <c r="B21" s="108">
        <f>SUM(B19:B20)</f>
        <v>123</v>
      </c>
      <c r="C21" s="108">
        <f t="shared" ref="C21:F21" si="4">SUM(C19:C20)</f>
        <v>123</v>
      </c>
      <c r="D21" s="108">
        <f t="shared" si="4"/>
        <v>118</v>
      </c>
      <c r="E21" s="108">
        <f t="shared" si="4"/>
        <v>99</v>
      </c>
      <c r="F21" s="108">
        <f t="shared" si="4"/>
        <v>97</v>
      </c>
    </row>
    <row r="23" spans="1:6" ht="15.75" thickBot="1" x14ac:dyDescent="0.3"/>
    <row r="24" spans="1:6" ht="27" customHeight="1" x14ac:dyDescent="0.25">
      <c r="A24" s="182"/>
      <c r="B24" s="199" t="s">
        <v>39</v>
      </c>
      <c r="C24" s="199"/>
      <c r="D24" s="199"/>
      <c r="E24" s="199"/>
      <c r="F24" s="200"/>
    </row>
    <row r="25" spans="1:6" x14ac:dyDescent="0.25">
      <c r="A25" s="183"/>
      <c r="B25" s="2">
        <v>2020</v>
      </c>
      <c r="C25" s="2">
        <v>2019</v>
      </c>
      <c r="D25" s="2">
        <v>2018</v>
      </c>
      <c r="E25" s="2">
        <v>2017</v>
      </c>
      <c r="F25" s="3">
        <v>2016</v>
      </c>
    </row>
    <row r="26" spans="1:6" x14ac:dyDescent="0.25">
      <c r="A26" s="4" t="s">
        <v>9</v>
      </c>
      <c r="B26" s="5">
        <v>47069</v>
      </c>
      <c r="C26" s="5">
        <v>48008</v>
      </c>
      <c r="D26" s="5">
        <v>43084</v>
      </c>
      <c r="E26" s="5">
        <v>39250</v>
      </c>
      <c r="F26" s="6">
        <v>40057</v>
      </c>
    </row>
    <row r="27" spans="1:6" x14ac:dyDescent="0.25">
      <c r="A27" s="7" t="s">
        <v>11</v>
      </c>
      <c r="B27" s="8">
        <v>304</v>
      </c>
      <c r="C27" s="8">
        <v>361</v>
      </c>
      <c r="D27" s="8">
        <v>346</v>
      </c>
      <c r="E27" s="8">
        <v>206</v>
      </c>
      <c r="F27" s="9">
        <v>160</v>
      </c>
    </row>
    <row r="28" spans="1:6" ht="15.75" thickBot="1" x14ac:dyDescent="0.3">
      <c r="A28" s="69" t="s">
        <v>13</v>
      </c>
      <c r="B28" s="70">
        <v>8764</v>
      </c>
      <c r="C28" s="70">
        <v>9128</v>
      </c>
      <c r="D28" s="70">
        <v>6842</v>
      </c>
      <c r="E28" s="70">
        <v>5515</v>
      </c>
      <c r="F28" s="71">
        <v>6387</v>
      </c>
    </row>
    <row r="29" spans="1:6" ht="15.75" x14ac:dyDescent="0.25">
      <c r="A29" s="109" t="s">
        <v>40</v>
      </c>
      <c r="B29" s="110">
        <f>SUM(B27:B28)</f>
        <v>9068</v>
      </c>
      <c r="C29" s="110">
        <f t="shared" ref="C29:F29" si="5">SUM(C27:C28)</f>
        <v>9489</v>
      </c>
      <c r="D29" s="110">
        <f t="shared" si="5"/>
        <v>7188</v>
      </c>
      <c r="E29" s="110">
        <f t="shared" si="5"/>
        <v>5721</v>
      </c>
      <c r="F29" s="110">
        <f t="shared" si="5"/>
        <v>6547</v>
      </c>
    </row>
    <row r="30" spans="1:6" x14ac:dyDescent="0.25">
      <c r="A30" s="12" t="s">
        <v>17</v>
      </c>
      <c r="B30" s="13">
        <v>2429</v>
      </c>
      <c r="C30" s="13">
        <v>2490</v>
      </c>
      <c r="D30" s="13">
        <v>1891</v>
      </c>
      <c r="E30" s="13">
        <v>1906</v>
      </c>
      <c r="F30" s="14">
        <v>2011</v>
      </c>
    </row>
    <row r="31" spans="1:6" x14ac:dyDescent="0.25">
      <c r="A31" s="12" t="s">
        <v>19</v>
      </c>
      <c r="B31" s="13">
        <v>216</v>
      </c>
      <c r="C31" s="13">
        <v>227</v>
      </c>
      <c r="D31" s="13">
        <v>283</v>
      </c>
      <c r="E31" s="13">
        <v>255</v>
      </c>
      <c r="F31" s="14">
        <v>230</v>
      </c>
    </row>
    <row r="32" spans="1:6" ht="15.75" x14ac:dyDescent="0.25">
      <c r="A32" s="72" t="s">
        <v>20</v>
      </c>
      <c r="B32" s="73">
        <f>SUM(B30:B31)</f>
        <v>2645</v>
      </c>
      <c r="C32" s="73">
        <f t="shared" ref="C32:F32" si="6">SUM(C30:C31)</f>
        <v>2717</v>
      </c>
      <c r="D32" s="73">
        <f t="shared" si="6"/>
        <v>2174</v>
      </c>
      <c r="E32" s="73">
        <f t="shared" si="6"/>
        <v>2161</v>
      </c>
      <c r="F32" s="73">
        <f t="shared" si="6"/>
        <v>2241</v>
      </c>
    </row>
    <row r="33" spans="1:6" x14ac:dyDescent="0.25">
      <c r="A33" s="16" t="s">
        <v>21</v>
      </c>
      <c r="B33" s="17">
        <v>2273</v>
      </c>
      <c r="C33" s="17">
        <v>1718</v>
      </c>
      <c r="D33" s="17">
        <v>1582</v>
      </c>
      <c r="E33" s="17">
        <v>1658</v>
      </c>
      <c r="F33" s="18">
        <v>1701</v>
      </c>
    </row>
    <row r="34" spans="1:6" x14ac:dyDescent="0.25">
      <c r="A34" s="16" t="s">
        <v>22</v>
      </c>
      <c r="B34" s="17">
        <v>1492</v>
      </c>
      <c r="C34" s="17">
        <v>1497</v>
      </c>
      <c r="D34" s="17">
        <v>1274</v>
      </c>
      <c r="E34" s="17">
        <v>1255</v>
      </c>
      <c r="F34" s="18">
        <v>1256</v>
      </c>
    </row>
    <row r="35" spans="1:6" x14ac:dyDescent="0.25">
      <c r="A35" s="16" t="s">
        <v>23</v>
      </c>
      <c r="B35" s="17">
        <v>3622</v>
      </c>
      <c r="C35" s="17">
        <v>3840</v>
      </c>
      <c r="D35" s="17">
        <v>3843</v>
      </c>
      <c r="E35" s="17">
        <v>3333</v>
      </c>
      <c r="F35" s="18">
        <v>3019</v>
      </c>
    </row>
    <row r="36" spans="1:6" ht="15.75" x14ac:dyDescent="0.25">
      <c r="A36" s="19" t="s">
        <v>24</v>
      </c>
      <c r="B36" s="20">
        <f>SUM(B33:B35)</f>
        <v>7387</v>
      </c>
      <c r="C36" s="20">
        <f t="shared" ref="C36:F36" si="7">SUM(C33:C35)</f>
        <v>7055</v>
      </c>
      <c r="D36" s="20">
        <f t="shared" si="7"/>
        <v>6699</v>
      </c>
      <c r="E36" s="20">
        <f t="shared" si="7"/>
        <v>6246</v>
      </c>
      <c r="F36" s="20">
        <f t="shared" si="7"/>
        <v>5976</v>
      </c>
    </row>
    <row r="37" spans="1:6" x14ac:dyDescent="0.25">
      <c r="A37" s="4" t="s">
        <v>25</v>
      </c>
      <c r="B37" s="5">
        <v>5508</v>
      </c>
      <c r="C37" s="5">
        <v>5813</v>
      </c>
      <c r="D37" s="5">
        <v>5147</v>
      </c>
      <c r="E37" s="5">
        <v>4381</v>
      </c>
      <c r="F37" s="6">
        <v>4220</v>
      </c>
    </row>
    <row r="38" spans="1:6" x14ac:dyDescent="0.25">
      <c r="A38" s="4" t="s">
        <v>26</v>
      </c>
      <c r="B38" s="5">
        <v>17411</v>
      </c>
      <c r="C38" s="5">
        <v>17891</v>
      </c>
      <c r="D38" s="5">
        <v>16894</v>
      </c>
      <c r="E38" s="5">
        <v>16247</v>
      </c>
      <c r="F38" s="6">
        <v>16584</v>
      </c>
    </row>
    <row r="39" spans="1:6" ht="15.75" x14ac:dyDescent="0.25">
      <c r="A39" s="21" t="s">
        <v>27</v>
      </c>
      <c r="B39" s="22">
        <f>SUM(B37:B38)</f>
        <v>22919</v>
      </c>
      <c r="C39" s="22">
        <f t="shared" ref="C39:F39" si="8">SUM(C37:C38)</f>
        <v>23704</v>
      </c>
      <c r="D39" s="22">
        <f t="shared" si="8"/>
        <v>22041</v>
      </c>
      <c r="E39" s="22">
        <f t="shared" si="8"/>
        <v>20628</v>
      </c>
      <c r="F39" s="22">
        <f t="shared" si="8"/>
        <v>20804</v>
      </c>
    </row>
    <row r="40" spans="1:6" x14ac:dyDescent="0.25">
      <c r="A40" s="23" t="s">
        <v>28</v>
      </c>
      <c r="B40" s="24">
        <v>2998</v>
      </c>
      <c r="C40" s="24">
        <v>2976</v>
      </c>
      <c r="D40" s="24">
        <v>3075</v>
      </c>
      <c r="E40" s="24">
        <v>2715</v>
      </c>
      <c r="F40" s="25">
        <v>2720</v>
      </c>
    </row>
    <row r="41" spans="1:6" x14ac:dyDescent="0.25">
      <c r="A41" s="23" t="s">
        <v>29</v>
      </c>
      <c r="B41" s="24">
        <v>2052</v>
      </c>
      <c r="C41" s="24">
        <v>2067</v>
      </c>
      <c r="D41" s="24">
        <v>1907</v>
      </c>
      <c r="E41" s="24">
        <v>1779</v>
      </c>
      <c r="F41" s="25">
        <v>1769</v>
      </c>
    </row>
    <row r="42" spans="1:6" ht="16.5" thickBot="1" x14ac:dyDescent="0.3">
      <c r="A42" s="26" t="s">
        <v>30</v>
      </c>
      <c r="B42" s="27">
        <f>SUM(B40:B41)</f>
        <v>5050</v>
      </c>
      <c r="C42" s="27">
        <f t="shared" ref="C42:F42" si="9">SUM(C40:C41)</f>
        <v>5043</v>
      </c>
      <c r="D42" s="27">
        <f t="shared" si="9"/>
        <v>4982</v>
      </c>
      <c r="E42" s="27">
        <f t="shared" si="9"/>
        <v>4494</v>
      </c>
      <c r="F42" s="27">
        <f t="shared" si="9"/>
        <v>4489</v>
      </c>
    </row>
  </sheetData>
  <mergeCells count="4">
    <mergeCell ref="A3:A4"/>
    <mergeCell ref="B3:F3"/>
    <mergeCell ref="A24:A25"/>
    <mergeCell ref="B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opLeftCell="A46" workbookViewId="0">
      <selection activeCell="F48" sqref="F48"/>
    </sheetView>
  </sheetViews>
  <sheetFormatPr defaultRowHeight="15" x14ac:dyDescent="0.25"/>
  <cols>
    <col min="1" max="1" width="19.28515625" customWidth="1"/>
    <col min="2" max="2" width="16.7109375" customWidth="1"/>
    <col min="3" max="3" width="15" customWidth="1"/>
    <col min="4" max="4" width="16.28515625" customWidth="1"/>
    <col min="5" max="5" width="17.140625" customWidth="1"/>
    <col min="6" max="6" width="23.140625" customWidth="1"/>
  </cols>
  <sheetData>
    <row r="2" spans="1:6" x14ac:dyDescent="0.25">
      <c r="A2" s="201" t="s">
        <v>41</v>
      </c>
      <c r="B2" s="201"/>
      <c r="C2" s="201"/>
      <c r="D2" s="201"/>
      <c r="E2" s="201"/>
      <c r="F2" s="201"/>
    </row>
    <row r="3" spans="1:6" ht="26.45" customHeight="1" x14ac:dyDescent="0.25">
      <c r="A3" s="49"/>
      <c r="B3" s="38">
        <v>2020</v>
      </c>
      <c r="C3" s="38">
        <v>2019</v>
      </c>
      <c r="D3" s="38">
        <v>2018</v>
      </c>
      <c r="E3" s="38">
        <v>2017</v>
      </c>
      <c r="F3" s="38">
        <v>2016</v>
      </c>
    </row>
    <row r="4" spans="1:6" x14ac:dyDescent="0.25">
      <c r="A4" s="49" t="s">
        <v>42</v>
      </c>
      <c r="B4" s="38">
        <v>366</v>
      </c>
      <c r="C4" s="38">
        <v>393</v>
      </c>
      <c r="D4" s="38">
        <v>275</v>
      </c>
      <c r="E4" s="38">
        <v>234</v>
      </c>
      <c r="F4" s="38">
        <v>241</v>
      </c>
    </row>
    <row r="5" spans="1:6" x14ac:dyDescent="0.25">
      <c r="A5" s="49" t="s">
        <v>43</v>
      </c>
      <c r="B5" s="38">
        <v>307</v>
      </c>
      <c r="C5" s="38">
        <v>313</v>
      </c>
      <c r="D5" s="38">
        <v>295</v>
      </c>
      <c r="E5" s="38">
        <v>270</v>
      </c>
      <c r="F5" s="38">
        <v>267</v>
      </c>
    </row>
    <row r="6" spans="1:6" x14ac:dyDescent="0.25">
      <c r="A6" s="49" t="s">
        <v>44</v>
      </c>
      <c r="B6" s="38">
        <v>313</v>
      </c>
      <c r="C6" s="38">
        <v>327</v>
      </c>
      <c r="D6" s="38">
        <v>326</v>
      </c>
      <c r="E6" s="38">
        <v>279</v>
      </c>
      <c r="F6" s="38">
        <v>287</v>
      </c>
    </row>
    <row r="7" spans="1:6" x14ac:dyDescent="0.25">
      <c r="A7" s="49" t="s">
        <v>45</v>
      </c>
      <c r="B7" s="38">
        <v>380</v>
      </c>
      <c r="C7" s="38">
        <v>396</v>
      </c>
      <c r="D7" s="38">
        <v>388</v>
      </c>
      <c r="E7" s="38">
        <v>353</v>
      </c>
      <c r="F7" s="38">
        <v>303</v>
      </c>
    </row>
    <row r="8" spans="1:6" x14ac:dyDescent="0.25">
      <c r="A8" s="112" t="s">
        <v>9</v>
      </c>
      <c r="B8" s="113">
        <v>1125</v>
      </c>
      <c r="C8" s="113">
        <v>1168</v>
      </c>
      <c r="D8" s="113">
        <v>1063</v>
      </c>
      <c r="E8" s="117">
        <v>892</v>
      </c>
      <c r="F8" s="117">
        <v>907</v>
      </c>
    </row>
    <row r="9" spans="1:6" x14ac:dyDescent="0.25">
      <c r="A9" s="49" t="s">
        <v>46</v>
      </c>
      <c r="B9" s="38">
        <v>625</v>
      </c>
      <c r="C9" s="38">
        <v>645</v>
      </c>
      <c r="D9" s="38">
        <v>588</v>
      </c>
      <c r="E9" s="38">
        <v>516</v>
      </c>
      <c r="F9" s="38">
        <v>508</v>
      </c>
    </row>
    <row r="10" spans="1:6" x14ac:dyDescent="0.25">
      <c r="A10" s="49" t="s">
        <v>47</v>
      </c>
      <c r="B10" s="38">
        <v>824</v>
      </c>
      <c r="C10" s="38">
        <v>856</v>
      </c>
      <c r="D10" s="38">
        <v>728</v>
      </c>
      <c r="E10" s="38">
        <v>662</v>
      </c>
      <c r="F10" s="38">
        <v>671</v>
      </c>
    </row>
    <row r="11" spans="1:6" x14ac:dyDescent="0.25">
      <c r="A11" s="49" t="s">
        <v>48</v>
      </c>
      <c r="B11" s="38">
        <v>369</v>
      </c>
      <c r="C11" s="38">
        <v>389</v>
      </c>
      <c r="D11" s="38">
        <v>344</v>
      </c>
      <c r="E11" s="38">
        <v>289</v>
      </c>
      <c r="F11" s="38">
        <v>305</v>
      </c>
    </row>
    <row r="12" spans="1:6" x14ac:dyDescent="0.25">
      <c r="A12" s="49" t="s">
        <v>49</v>
      </c>
      <c r="B12" s="111">
        <v>4309</v>
      </c>
      <c r="C12" s="111">
        <v>4487</v>
      </c>
      <c r="D12" s="111">
        <v>4007</v>
      </c>
      <c r="E12" s="111">
        <v>3495</v>
      </c>
      <c r="F12" s="111">
        <v>3489</v>
      </c>
    </row>
    <row r="17" spans="1:6" ht="32.450000000000003" customHeight="1" x14ac:dyDescent="0.25">
      <c r="A17" s="201" t="s">
        <v>50</v>
      </c>
      <c r="B17" s="201"/>
      <c r="C17" s="201"/>
      <c r="D17" s="201"/>
      <c r="E17" s="201"/>
      <c r="F17" s="201"/>
    </row>
    <row r="18" spans="1:6" x14ac:dyDescent="0.25">
      <c r="A18" s="49"/>
      <c r="B18" s="38">
        <v>2020</v>
      </c>
      <c r="C18" s="38">
        <v>2019</v>
      </c>
      <c r="D18" s="38">
        <v>2018</v>
      </c>
      <c r="E18" s="38">
        <v>2017</v>
      </c>
      <c r="F18" s="38">
        <v>2016</v>
      </c>
    </row>
    <row r="19" spans="1:6" x14ac:dyDescent="0.25">
      <c r="A19" s="49" t="s">
        <v>42</v>
      </c>
      <c r="B19" s="111">
        <v>1139586</v>
      </c>
      <c r="C19" s="111">
        <v>3278025</v>
      </c>
      <c r="D19" s="111">
        <v>3082284</v>
      </c>
      <c r="E19" s="111">
        <v>3103541</v>
      </c>
      <c r="F19" s="111">
        <v>3000449</v>
      </c>
    </row>
    <row r="20" spans="1:6" x14ac:dyDescent="0.25">
      <c r="A20" s="49" t="s">
        <v>43</v>
      </c>
      <c r="B20" s="111">
        <v>795204</v>
      </c>
      <c r="C20" s="111">
        <v>1548352</v>
      </c>
      <c r="D20" s="111">
        <v>1352397</v>
      </c>
      <c r="E20" s="111">
        <v>1351121</v>
      </c>
      <c r="F20" s="111">
        <v>1203899</v>
      </c>
    </row>
    <row r="21" spans="1:6" x14ac:dyDescent="0.25">
      <c r="A21" s="49" t="s">
        <v>44</v>
      </c>
      <c r="B21" s="111">
        <v>839369</v>
      </c>
      <c r="C21" s="111">
        <v>1584442</v>
      </c>
      <c r="D21" s="111">
        <v>1454952</v>
      </c>
      <c r="E21" s="111">
        <v>1374363</v>
      </c>
      <c r="F21" s="111">
        <v>1274486</v>
      </c>
    </row>
    <row r="22" spans="1:6" x14ac:dyDescent="0.25">
      <c r="A22" s="49" t="s">
        <v>45</v>
      </c>
      <c r="B22" s="111">
        <v>560856</v>
      </c>
      <c r="C22" s="111">
        <v>1081854</v>
      </c>
      <c r="D22" s="111">
        <v>970827</v>
      </c>
      <c r="E22" s="111">
        <v>977268</v>
      </c>
      <c r="F22" s="111">
        <v>828062</v>
      </c>
    </row>
    <row r="23" spans="1:6" x14ac:dyDescent="0.25">
      <c r="A23" s="112" t="s">
        <v>9</v>
      </c>
      <c r="B23" s="113">
        <v>2425503</v>
      </c>
      <c r="C23" s="113">
        <v>3633294</v>
      </c>
      <c r="D23" s="113">
        <v>3097483</v>
      </c>
      <c r="E23" s="113">
        <v>2896764</v>
      </c>
      <c r="F23" s="113">
        <v>2777136</v>
      </c>
    </row>
    <row r="24" spans="1:6" x14ac:dyDescent="0.25">
      <c r="A24" s="49" t="s">
        <v>46</v>
      </c>
      <c r="B24" s="111">
        <v>1335801</v>
      </c>
      <c r="C24" s="111">
        <v>2141489</v>
      </c>
      <c r="D24" s="111">
        <v>1825981</v>
      </c>
      <c r="E24" s="111">
        <v>1680911</v>
      </c>
      <c r="F24" s="111">
        <v>1614400</v>
      </c>
    </row>
    <row r="25" spans="1:6" x14ac:dyDescent="0.25">
      <c r="A25" s="49" t="s">
        <v>47</v>
      </c>
      <c r="B25" s="111">
        <v>2148439</v>
      </c>
      <c r="C25" s="111">
        <v>3380394</v>
      </c>
      <c r="D25" s="111">
        <v>2901080</v>
      </c>
      <c r="E25" s="111">
        <v>2790308</v>
      </c>
      <c r="F25" s="111">
        <v>2713587</v>
      </c>
    </row>
    <row r="26" spans="1:6" x14ac:dyDescent="0.25">
      <c r="A26" s="49" t="s">
        <v>48</v>
      </c>
      <c r="B26" s="111">
        <v>545839</v>
      </c>
      <c r="C26" s="111">
        <v>1055845</v>
      </c>
      <c r="D26" s="111">
        <v>830079</v>
      </c>
      <c r="E26" s="111">
        <v>762490</v>
      </c>
      <c r="F26" s="111">
        <v>726401</v>
      </c>
    </row>
    <row r="27" spans="1:6" x14ac:dyDescent="0.25">
      <c r="A27" s="49" t="s">
        <v>49</v>
      </c>
      <c r="B27" s="111">
        <v>9790597</v>
      </c>
      <c r="C27" s="111">
        <v>17703695</v>
      </c>
      <c r="D27" s="111">
        <v>15515083</v>
      </c>
      <c r="E27" s="111">
        <v>14936766</v>
      </c>
      <c r="F27" s="111">
        <v>14138420</v>
      </c>
    </row>
    <row r="28" spans="1:6" x14ac:dyDescent="0.25">
      <c r="B28" s="115"/>
      <c r="C28" s="115"/>
      <c r="D28" s="115"/>
      <c r="E28" s="115"/>
      <c r="F28" s="115"/>
    </row>
    <row r="30" spans="1:6" x14ac:dyDescent="0.25">
      <c r="A30" s="201" t="s">
        <v>51</v>
      </c>
      <c r="B30" s="201"/>
      <c r="C30" s="201"/>
      <c r="D30" s="201"/>
      <c r="E30" s="201"/>
      <c r="F30" s="201"/>
    </row>
    <row r="31" spans="1:6" x14ac:dyDescent="0.25">
      <c r="A31" s="49"/>
      <c r="B31" s="38">
        <v>2020</v>
      </c>
      <c r="C31" s="38">
        <v>2019</v>
      </c>
      <c r="D31" s="38">
        <v>2018</v>
      </c>
      <c r="E31" s="38">
        <v>2017</v>
      </c>
      <c r="F31" s="38">
        <v>2016</v>
      </c>
    </row>
    <row r="32" spans="1:6" x14ac:dyDescent="0.25">
      <c r="A32" s="49" t="s">
        <v>42</v>
      </c>
      <c r="B32" s="111">
        <v>31749</v>
      </c>
      <c r="C32" s="111">
        <v>31608</v>
      </c>
      <c r="D32" s="111">
        <v>28785</v>
      </c>
      <c r="E32" s="111">
        <v>28456</v>
      </c>
      <c r="F32" s="111">
        <v>27920</v>
      </c>
    </row>
    <row r="33" spans="1:6" x14ac:dyDescent="0.25">
      <c r="A33" s="49" t="s">
        <v>43</v>
      </c>
      <c r="B33" s="111">
        <v>17757</v>
      </c>
      <c r="C33" s="111">
        <v>18601</v>
      </c>
      <c r="D33" s="111">
        <v>17704</v>
      </c>
      <c r="E33" s="111">
        <v>17439</v>
      </c>
      <c r="F33" s="111">
        <v>15795</v>
      </c>
    </row>
    <row r="34" spans="1:6" x14ac:dyDescent="0.25">
      <c r="A34" s="49" t="s">
        <v>44</v>
      </c>
      <c r="B34" s="111">
        <v>15450</v>
      </c>
      <c r="C34" s="111">
        <v>16431</v>
      </c>
      <c r="D34" s="111">
        <v>15774</v>
      </c>
      <c r="E34" s="111">
        <v>15534</v>
      </c>
      <c r="F34" s="111">
        <v>15259</v>
      </c>
    </row>
    <row r="35" spans="1:6" x14ac:dyDescent="0.25">
      <c r="A35" s="49" t="s">
        <v>45</v>
      </c>
      <c r="B35" s="111">
        <v>18260</v>
      </c>
      <c r="C35" s="111">
        <v>18902</v>
      </c>
      <c r="D35" s="111">
        <v>18784</v>
      </c>
      <c r="E35" s="111">
        <v>18106</v>
      </c>
      <c r="F35" s="111">
        <v>16190</v>
      </c>
    </row>
    <row r="36" spans="1:6" x14ac:dyDescent="0.25">
      <c r="A36" s="112" t="s">
        <v>9</v>
      </c>
      <c r="B36" s="113">
        <v>47069</v>
      </c>
      <c r="C36" s="113">
        <v>48008</v>
      </c>
      <c r="D36" s="113">
        <v>43084</v>
      </c>
      <c r="E36" s="113">
        <v>39250</v>
      </c>
      <c r="F36" s="113">
        <v>40057</v>
      </c>
    </row>
    <row r="37" spans="1:6" x14ac:dyDescent="0.25">
      <c r="A37" s="49" t="s">
        <v>46</v>
      </c>
      <c r="B37" s="111">
        <v>24422</v>
      </c>
      <c r="C37" s="111">
        <v>24515</v>
      </c>
      <c r="D37" s="111">
        <v>22984</v>
      </c>
      <c r="E37" s="111">
        <v>21587</v>
      </c>
      <c r="F37" s="111">
        <v>21518</v>
      </c>
    </row>
    <row r="38" spans="1:6" x14ac:dyDescent="0.25">
      <c r="A38" s="49" t="s">
        <v>47</v>
      </c>
      <c r="B38" s="111">
        <v>36908</v>
      </c>
      <c r="C38" s="111">
        <v>36792</v>
      </c>
      <c r="D38" s="111">
        <v>32750</v>
      </c>
      <c r="E38" s="111">
        <v>32009</v>
      </c>
      <c r="F38" s="111">
        <v>32291</v>
      </c>
    </row>
    <row r="39" spans="1:6" x14ac:dyDescent="0.25">
      <c r="A39" s="49" t="s">
        <v>48</v>
      </c>
      <c r="B39" s="111">
        <v>17715</v>
      </c>
      <c r="C39" s="111">
        <v>23223</v>
      </c>
      <c r="D39" s="111">
        <v>21586</v>
      </c>
      <c r="E39" s="111">
        <v>21893</v>
      </c>
      <c r="F39" s="111">
        <v>23188</v>
      </c>
    </row>
    <row r="40" spans="1:6" x14ac:dyDescent="0.25">
      <c r="A40" s="49" t="s">
        <v>49</v>
      </c>
      <c r="B40" s="114">
        <v>209330</v>
      </c>
      <c r="C40" s="114">
        <v>218080</v>
      </c>
      <c r="D40" s="114">
        <v>201451</v>
      </c>
      <c r="E40" s="114">
        <v>194274</v>
      </c>
      <c r="F40" s="114">
        <v>192218</v>
      </c>
    </row>
    <row r="44" spans="1:6" ht="40.9" customHeight="1" x14ac:dyDescent="0.25">
      <c r="A44" s="202" t="s">
        <v>52</v>
      </c>
      <c r="B44" s="203"/>
      <c r="C44" s="203"/>
      <c r="D44" s="203"/>
      <c r="E44" s="203"/>
      <c r="F44" s="204"/>
    </row>
    <row r="45" spans="1:6" x14ac:dyDescent="0.25">
      <c r="A45" s="49"/>
      <c r="B45" s="38">
        <v>2020</v>
      </c>
      <c r="C45" s="38">
        <v>2019</v>
      </c>
      <c r="D45" s="38">
        <v>2018</v>
      </c>
      <c r="E45" s="38">
        <v>2017</v>
      </c>
      <c r="F45" s="38">
        <v>2016</v>
      </c>
    </row>
    <row r="46" spans="1:6" x14ac:dyDescent="0.25">
      <c r="A46" s="49" t="s">
        <v>42</v>
      </c>
      <c r="B46" s="111">
        <v>35714736</v>
      </c>
      <c r="C46" s="111">
        <v>129596538</v>
      </c>
      <c r="D46" s="111">
        <v>107930157</v>
      </c>
      <c r="E46" s="111">
        <v>108455947</v>
      </c>
      <c r="F46" s="111">
        <v>101695273</v>
      </c>
    </row>
    <row r="47" spans="1:6" x14ac:dyDescent="0.25">
      <c r="A47" s="49" t="s">
        <v>43</v>
      </c>
      <c r="B47" s="111">
        <v>21338158</v>
      </c>
      <c r="C47" s="111">
        <v>45064086</v>
      </c>
      <c r="D47" s="111">
        <v>38774513</v>
      </c>
      <c r="E47" s="111">
        <v>36369165</v>
      </c>
      <c r="F47" s="111">
        <v>29848473</v>
      </c>
    </row>
    <row r="48" spans="1:6" x14ac:dyDescent="0.25">
      <c r="A48" s="49" t="s">
        <v>44</v>
      </c>
      <c r="B48" s="111">
        <v>16589086</v>
      </c>
      <c r="C48" s="111">
        <v>35488571</v>
      </c>
      <c r="D48" s="111">
        <v>36047520</v>
      </c>
      <c r="E48" s="111">
        <v>34565306</v>
      </c>
      <c r="F48" s="111">
        <v>30284779</v>
      </c>
    </row>
    <row r="49" spans="1:6" x14ac:dyDescent="0.25">
      <c r="A49" s="49" t="s">
        <v>45</v>
      </c>
      <c r="B49" s="111">
        <v>13696360</v>
      </c>
      <c r="C49" s="111">
        <v>25595078</v>
      </c>
      <c r="D49" s="111">
        <v>22335939</v>
      </c>
      <c r="E49" s="111">
        <v>21864814</v>
      </c>
      <c r="F49" s="111">
        <v>20727042</v>
      </c>
    </row>
    <row r="50" spans="1:6" x14ac:dyDescent="0.25">
      <c r="A50" s="112" t="s">
        <v>9</v>
      </c>
      <c r="B50" s="113">
        <v>74406666</v>
      </c>
      <c r="C50" s="113">
        <v>100319145</v>
      </c>
      <c r="D50" s="113">
        <v>84479506</v>
      </c>
      <c r="E50" s="113">
        <v>74016292</v>
      </c>
      <c r="F50" s="113">
        <v>70777642</v>
      </c>
    </row>
    <row r="51" spans="1:6" x14ac:dyDescent="0.25">
      <c r="A51" s="49" t="s">
        <v>46</v>
      </c>
      <c r="B51" s="111">
        <v>36979024</v>
      </c>
      <c r="C51" s="111">
        <v>55899345</v>
      </c>
      <c r="D51" s="111">
        <v>44932437</v>
      </c>
      <c r="E51" s="111">
        <v>37646846</v>
      </c>
      <c r="F51" s="111">
        <v>37916170</v>
      </c>
    </row>
    <row r="52" spans="1:6" x14ac:dyDescent="0.25">
      <c r="A52" s="49" t="s">
        <v>47</v>
      </c>
      <c r="B52" s="111">
        <v>63026138</v>
      </c>
      <c r="C52" s="111">
        <v>90943187</v>
      </c>
      <c r="D52" s="111">
        <v>71497528</v>
      </c>
      <c r="E52" s="111">
        <v>62907386</v>
      </c>
      <c r="F52" s="111">
        <v>60222695</v>
      </c>
    </row>
    <row r="53" spans="1:6" x14ac:dyDescent="0.25">
      <c r="A53" s="49" t="s">
        <v>48</v>
      </c>
      <c r="B53" s="111">
        <v>15131272</v>
      </c>
      <c r="C53" s="111">
        <v>33278750</v>
      </c>
      <c r="D53" s="111">
        <v>22558763</v>
      </c>
      <c r="E53" s="111">
        <v>20923901</v>
      </c>
      <c r="F53" s="111">
        <v>19733768</v>
      </c>
    </row>
    <row r="54" spans="1:6" x14ac:dyDescent="0.25">
      <c r="A54" s="49" t="s">
        <v>49</v>
      </c>
      <c r="B54" s="111">
        <v>276881440</v>
      </c>
      <c r="C54" s="111">
        <v>516184700</v>
      </c>
      <c r="D54" s="111">
        <v>428556363</v>
      </c>
      <c r="E54" s="111">
        <v>396749657</v>
      </c>
      <c r="F54" s="111">
        <v>371205842</v>
      </c>
    </row>
    <row r="55" spans="1:6" x14ac:dyDescent="0.25">
      <c r="B55" s="115"/>
      <c r="C55" s="115"/>
      <c r="D55" s="115"/>
      <c r="E55" s="115"/>
      <c r="F55" s="115"/>
    </row>
    <row r="57" spans="1:6" x14ac:dyDescent="0.25">
      <c r="A57" s="116"/>
    </row>
  </sheetData>
  <mergeCells count="4">
    <mergeCell ref="A17:F17"/>
    <mergeCell ref="A2:F2"/>
    <mergeCell ref="A30:F30"/>
    <mergeCell ref="A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9"/>
  <sheetViews>
    <sheetView workbookViewId="0">
      <selection activeCell="I48" sqref="I48"/>
    </sheetView>
  </sheetViews>
  <sheetFormatPr defaultRowHeight="15" x14ac:dyDescent="0.25"/>
  <cols>
    <col min="3" max="3" width="15.28515625" customWidth="1"/>
    <col min="4" max="4" width="17.28515625" customWidth="1"/>
    <col min="5" max="5" width="19.5703125" customWidth="1"/>
    <col min="6" max="6" width="17" customWidth="1"/>
    <col min="7" max="7" width="16.28515625" customWidth="1"/>
    <col min="8" max="8" width="20.5703125" customWidth="1"/>
  </cols>
  <sheetData>
    <row r="3" spans="1:8" x14ac:dyDescent="0.25">
      <c r="A3" s="208"/>
      <c r="B3" s="208"/>
      <c r="C3" s="209" t="s">
        <v>9</v>
      </c>
      <c r="D3" s="209"/>
      <c r="E3" s="209"/>
      <c r="F3" s="210" t="s">
        <v>49</v>
      </c>
      <c r="G3" s="210"/>
      <c r="H3" s="210"/>
    </row>
    <row r="4" spans="1:8" ht="15.75" x14ac:dyDescent="0.25">
      <c r="A4" s="208"/>
      <c r="B4" s="208"/>
      <c r="C4" s="211" t="s">
        <v>53</v>
      </c>
      <c r="D4" s="211"/>
      <c r="E4" s="211"/>
      <c r="F4" s="212" t="s">
        <v>53</v>
      </c>
      <c r="G4" s="212"/>
      <c r="H4" s="212"/>
    </row>
    <row r="5" spans="1:8" ht="30" x14ac:dyDescent="0.25">
      <c r="A5" s="208"/>
      <c r="B5" s="208"/>
      <c r="C5" s="118" t="s">
        <v>54</v>
      </c>
      <c r="D5" s="118" t="s">
        <v>55</v>
      </c>
      <c r="E5" s="118" t="s">
        <v>56</v>
      </c>
      <c r="F5" s="119" t="s">
        <v>54</v>
      </c>
      <c r="G5" s="119" t="s">
        <v>55</v>
      </c>
      <c r="H5" s="119" t="s">
        <v>56</v>
      </c>
    </row>
    <row r="6" spans="1:8" x14ac:dyDescent="0.25">
      <c r="A6" s="50" t="s">
        <v>7</v>
      </c>
      <c r="B6" s="50" t="s">
        <v>6</v>
      </c>
      <c r="C6" s="120">
        <v>26205105</v>
      </c>
      <c r="D6" s="120">
        <v>11281579</v>
      </c>
      <c r="E6" s="120">
        <v>14923526</v>
      </c>
      <c r="F6" s="121">
        <v>94033731</v>
      </c>
      <c r="G6" s="121">
        <v>38916855</v>
      </c>
      <c r="H6" s="121">
        <v>55116876</v>
      </c>
    </row>
    <row r="7" spans="1:8" x14ac:dyDescent="0.25">
      <c r="A7" s="50" t="s">
        <v>7</v>
      </c>
      <c r="B7" s="50" t="s">
        <v>8</v>
      </c>
      <c r="C7" s="120">
        <v>4449407</v>
      </c>
      <c r="D7" s="120">
        <v>648112</v>
      </c>
      <c r="E7" s="120">
        <v>3801295</v>
      </c>
      <c r="F7" s="121">
        <v>18981457</v>
      </c>
      <c r="G7" s="121">
        <v>3053712</v>
      </c>
      <c r="H7" s="121">
        <v>15927745</v>
      </c>
    </row>
    <row r="8" spans="1:8" x14ac:dyDescent="0.25">
      <c r="A8" s="50" t="s">
        <v>7</v>
      </c>
      <c r="B8" s="50" t="s">
        <v>10</v>
      </c>
      <c r="C8" s="120">
        <v>30654512</v>
      </c>
      <c r="D8" s="120">
        <v>11929691</v>
      </c>
      <c r="E8" s="120">
        <v>18724821</v>
      </c>
      <c r="F8" s="121">
        <v>113015188</v>
      </c>
      <c r="G8" s="121">
        <v>41970567</v>
      </c>
      <c r="H8" s="121">
        <v>71044621</v>
      </c>
    </row>
    <row r="9" spans="1:8" x14ac:dyDescent="0.25">
      <c r="A9" s="50" t="s">
        <v>7</v>
      </c>
      <c r="B9" s="50" t="s">
        <v>12</v>
      </c>
      <c r="C9" s="120">
        <v>37962294</v>
      </c>
      <c r="D9" s="120">
        <v>8813202</v>
      </c>
      <c r="E9" s="120">
        <v>29149092</v>
      </c>
      <c r="F9" s="121">
        <v>138403274</v>
      </c>
      <c r="G9" s="121">
        <v>34516547</v>
      </c>
      <c r="H9" s="121">
        <v>103886727</v>
      </c>
    </row>
    <row r="10" spans="1:8" x14ac:dyDescent="0.25">
      <c r="A10" s="50" t="s">
        <v>7</v>
      </c>
      <c r="B10" s="50" t="s">
        <v>14</v>
      </c>
      <c r="C10" s="120">
        <v>68616806</v>
      </c>
      <c r="D10" s="120">
        <v>20742893</v>
      </c>
      <c r="E10" s="120">
        <v>47873913</v>
      </c>
      <c r="F10" s="121">
        <v>251418462</v>
      </c>
      <c r="G10" s="121">
        <v>76487114</v>
      </c>
      <c r="H10" s="121">
        <v>174931348</v>
      </c>
    </row>
    <row r="11" spans="1:8" x14ac:dyDescent="0.25">
      <c r="A11" s="50" t="s">
        <v>7</v>
      </c>
      <c r="B11" s="50" t="s">
        <v>16</v>
      </c>
      <c r="C11" s="120">
        <v>5789860</v>
      </c>
      <c r="D11" s="120">
        <v>569493</v>
      </c>
      <c r="E11" s="120">
        <v>5220367</v>
      </c>
      <c r="F11" s="121">
        <v>25462978</v>
      </c>
      <c r="G11" s="121">
        <v>4630234</v>
      </c>
      <c r="H11" s="121">
        <v>20832744</v>
      </c>
    </row>
    <row r="12" spans="1:8" x14ac:dyDescent="0.25">
      <c r="A12" s="122" t="s">
        <v>7</v>
      </c>
      <c r="B12" s="122" t="s">
        <v>18</v>
      </c>
      <c r="C12" s="123">
        <v>74406666</v>
      </c>
      <c r="D12" s="123">
        <v>21312386</v>
      </c>
      <c r="E12" s="123">
        <v>53094280</v>
      </c>
      <c r="F12" s="123">
        <v>276881440</v>
      </c>
      <c r="G12" s="123">
        <v>81117348</v>
      </c>
      <c r="H12" s="123">
        <v>195764092</v>
      </c>
    </row>
    <row r="13" spans="1:8" x14ac:dyDescent="0.25">
      <c r="A13" s="50" t="s">
        <v>57</v>
      </c>
      <c r="B13" s="50" t="s">
        <v>6</v>
      </c>
      <c r="C13" s="120">
        <v>25375398</v>
      </c>
      <c r="D13" s="120">
        <v>10315455</v>
      </c>
      <c r="E13" s="120">
        <v>15059943</v>
      </c>
      <c r="F13" s="121">
        <v>102314862</v>
      </c>
      <c r="G13" s="121">
        <v>43981545</v>
      </c>
      <c r="H13" s="121">
        <v>58333317</v>
      </c>
    </row>
    <row r="14" spans="1:8" x14ac:dyDescent="0.25">
      <c r="A14" s="50" t="s">
        <v>57</v>
      </c>
      <c r="B14" s="50" t="s">
        <v>8</v>
      </c>
      <c r="C14" s="120">
        <v>19828129</v>
      </c>
      <c r="D14" s="120">
        <v>6125017</v>
      </c>
      <c r="E14" s="120">
        <v>13703112</v>
      </c>
      <c r="F14" s="121">
        <v>128761289</v>
      </c>
      <c r="G14" s="121">
        <v>62383364</v>
      </c>
      <c r="H14" s="121">
        <v>66377925</v>
      </c>
    </row>
    <row r="15" spans="1:8" x14ac:dyDescent="0.25">
      <c r="A15" s="50" t="s">
        <v>57</v>
      </c>
      <c r="B15" s="50" t="s">
        <v>10</v>
      </c>
      <c r="C15" s="120">
        <v>45203527</v>
      </c>
      <c r="D15" s="120">
        <v>16440472</v>
      </c>
      <c r="E15" s="120">
        <v>28763055</v>
      </c>
      <c r="F15" s="121">
        <v>231076151</v>
      </c>
      <c r="G15" s="121">
        <v>106364909</v>
      </c>
      <c r="H15" s="121">
        <v>124711242</v>
      </c>
    </row>
    <row r="16" spans="1:8" x14ac:dyDescent="0.25">
      <c r="A16" s="50" t="s">
        <v>57</v>
      </c>
      <c r="B16" s="50" t="s">
        <v>12</v>
      </c>
      <c r="C16" s="120">
        <v>33495406</v>
      </c>
      <c r="D16" s="120">
        <v>12148888</v>
      </c>
      <c r="E16" s="120">
        <v>21346518</v>
      </c>
      <c r="F16" s="121">
        <v>166601130</v>
      </c>
      <c r="G16" s="121">
        <v>73707190</v>
      </c>
      <c r="H16" s="121">
        <v>92893940</v>
      </c>
    </row>
    <row r="17" spans="1:8" x14ac:dyDescent="0.25">
      <c r="A17" s="50" t="s">
        <v>57</v>
      </c>
      <c r="B17" s="50" t="s">
        <v>14</v>
      </c>
      <c r="C17" s="120">
        <v>78698933</v>
      </c>
      <c r="D17" s="120">
        <v>28589360</v>
      </c>
      <c r="E17" s="120">
        <v>50109573</v>
      </c>
      <c r="F17" s="121">
        <v>397677281</v>
      </c>
      <c r="G17" s="121">
        <v>180072099</v>
      </c>
      <c r="H17" s="121">
        <v>217605182</v>
      </c>
    </row>
    <row r="18" spans="1:8" x14ac:dyDescent="0.25">
      <c r="A18" s="50" t="s">
        <v>57</v>
      </c>
      <c r="B18" s="50" t="s">
        <v>16</v>
      </c>
      <c r="C18" s="120">
        <v>21620212</v>
      </c>
      <c r="D18" s="120">
        <v>5876939</v>
      </c>
      <c r="E18" s="120">
        <v>15743273</v>
      </c>
      <c r="F18" s="121">
        <v>118507419</v>
      </c>
      <c r="G18" s="121">
        <v>48474724</v>
      </c>
      <c r="H18" s="121">
        <v>70032695</v>
      </c>
    </row>
    <row r="19" spans="1:8" x14ac:dyDescent="0.25">
      <c r="A19" s="122" t="s">
        <v>57</v>
      </c>
      <c r="B19" s="122" t="s">
        <v>18</v>
      </c>
      <c r="C19" s="123">
        <v>100319145</v>
      </c>
      <c r="D19" s="123">
        <v>34466299</v>
      </c>
      <c r="E19" s="123">
        <v>65852846</v>
      </c>
      <c r="F19" s="123">
        <v>516184700</v>
      </c>
      <c r="G19" s="123">
        <v>228546823</v>
      </c>
      <c r="H19" s="123">
        <v>287637877</v>
      </c>
    </row>
    <row r="20" spans="1:8" x14ac:dyDescent="0.25">
      <c r="A20" s="50" t="s">
        <v>58</v>
      </c>
      <c r="B20" s="50" t="s">
        <v>6</v>
      </c>
      <c r="C20" s="120">
        <v>23367029</v>
      </c>
      <c r="D20" s="120">
        <v>9651109</v>
      </c>
      <c r="E20" s="120">
        <v>13715920</v>
      </c>
      <c r="F20" s="121">
        <v>92576450</v>
      </c>
      <c r="G20" s="121">
        <v>41901831</v>
      </c>
      <c r="H20" s="121">
        <v>50674619</v>
      </c>
    </row>
    <row r="21" spans="1:8" x14ac:dyDescent="0.25">
      <c r="A21" s="50" t="s">
        <v>58</v>
      </c>
      <c r="B21" s="50" t="s">
        <v>8</v>
      </c>
      <c r="C21" s="120">
        <v>15900875</v>
      </c>
      <c r="D21" s="120">
        <v>5449298</v>
      </c>
      <c r="E21" s="120">
        <v>10451577</v>
      </c>
      <c r="F21" s="121">
        <v>101742441</v>
      </c>
      <c r="G21" s="121">
        <v>48402868</v>
      </c>
      <c r="H21" s="121">
        <v>53339573</v>
      </c>
    </row>
    <row r="22" spans="1:8" x14ac:dyDescent="0.25">
      <c r="A22" s="50" t="s">
        <v>58</v>
      </c>
      <c r="B22" s="50" t="s">
        <v>10</v>
      </c>
      <c r="C22" s="120">
        <v>39267904</v>
      </c>
      <c r="D22" s="120">
        <v>15100407</v>
      </c>
      <c r="E22" s="120">
        <v>24167497</v>
      </c>
      <c r="F22" s="121">
        <v>194318891</v>
      </c>
      <c r="G22" s="121">
        <v>90304699</v>
      </c>
      <c r="H22" s="121">
        <v>104014192</v>
      </c>
    </row>
    <row r="23" spans="1:8" x14ac:dyDescent="0.25">
      <c r="A23" s="50" t="s">
        <v>58</v>
      </c>
      <c r="B23" s="50" t="s">
        <v>12</v>
      </c>
      <c r="C23" s="120">
        <v>27661575</v>
      </c>
      <c r="D23" s="120">
        <v>11186112</v>
      </c>
      <c r="E23" s="120">
        <v>16475463</v>
      </c>
      <c r="F23" s="121">
        <v>136840486</v>
      </c>
      <c r="G23" s="121">
        <v>64821432</v>
      </c>
      <c r="H23" s="121">
        <v>72019054</v>
      </c>
    </row>
    <row r="24" spans="1:8" x14ac:dyDescent="0.25">
      <c r="A24" s="50" t="s">
        <v>58</v>
      </c>
      <c r="B24" s="50" t="s">
        <v>14</v>
      </c>
      <c r="C24" s="120">
        <v>66929479</v>
      </c>
      <c r="D24" s="120">
        <v>26286519</v>
      </c>
      <c r="E24" s="120">
        <v>40642960</v>
      </c>
      <c r="F24" s="121">
        <v>331159377</v>
      </c>
      <c r="G24" s="121">
        <v>155126131</v>
      </c>
      <c r="H24" s="121">
        <v>176033246</v>
      </c>
    </row>
    <row r="25" spans="1:8" x14ac:dyDescent="0.25">
      <c r="A25" s="50" t="s">
        <v>58</v>
      </c>
      <c r="B25" s="50" t="s">
        <v>16</v>
      </c>
      <c r="C25" s="120">
        <v>17550027</v>
      </c>
      <c r="D25" s="120">
        <v>5423072</v>
      </c>
      <c r="E25" s="120">
        <v>12126955</v>
      </c>
      <c r="F25" s="121">
        <v>97396986</v>
      </c>
      <c r="G25" s="121">
        <v>41991222</v>
      </c>
      <c r="H25" s="121">
        <v>55405764</v>
      </c>
    </row>
    <row r="26" spans="1:8" x14ac:dyDescent="0.25">
      <c r="A26" s="122" t="s">
        <v>58</v>
      </c>
      <c r="B26" s="122" t="s">
        <v>18</v>
      </c>
      <c r="C26" s="123">
        <v>84479506</v>
      </c>
      <c r="D26" s="123">
        <v>31709591</v>
      </c>
      <c r="E26" s="123">
        <v>52769915</v>
      </c>
      <c r="F26" s="123">
        <v>428556363</v>
      </c>
      <c r="G26" s="123">
        <v>197117353</v>
      </c>
      <c r="H26" s="123">
        <v>231439010</v>
      </c>
    </row>
    <row r="28" spans="1:8" ht="15.75" thickBot="1" x14ac:dyDescent="0.3"/>
    <row r="29" spans="1:8" ht="35.450000000000003" customHeight="1" x14ac:dyDescent="0.25">
      <c r="A29" s="205" t="s">
        <v>59</v>
      </c>
      <c r="B29" s="206"/>
      <c r="C29" s="206"/>
      <c r="D29" s="206"/>
      <c r="E29" s="206"/>
      <c r="F29" s="206"/>
      <c r="G29" s="207"/>
    </row>
    <row r="30" spans="1:8" ht="45" x14ac:dyDescent="0.25">
      <c r="A30" s="48" t="s">
        <v>1</v>
      </c>
      <c r="B30" s="124" t="s">
        <v>2</v>
      </c>
      <c r="C30" s="125" t="s">
        <v>60</v>
      </c>
      <c r="D30" s="126" t="s">
        <v>61</v>
      </c>
      <c r="E30" s="119" t="s">
        <v>62</v>
      </c>
      <c r="F30" s="127" t="s">
        <v>63</v>
      </c>
      <c r="G30" s="128" t="s">
        <v>64</v>
      </c>
    </row>
    <row r="31" spans="1:8" x14ac:dyDescent="0.25">
      <c r="A31" s="55">
        <v>2020</v>
      </c>
      <c r="B31" s="50" t="s">
        <v>6</v>
      </c>
      <c r="C31" s="129">
        <v>1169</v>
      </c>
      <c r="D31" s="130">
        <v>14890</v>
      </c>
      <c r="E31" s="121">
        <v>48057</v>
      </c>
      <c r="F31" s="131">
        <v>34.700000000000003</v>
      </c>
      <c r="G31" s="132">
        <v>30.9</v>
      </c>
    </row>
    <row r="32" spans="1:8" x14ac:dyDescent="0.25">
      <c r="A32" s="55">
        <v>2020</v>
      </c>
      <c r="B32" s="50" t="s">
        <v>8</v>
      </c>
      <c r="C32" s="129">
        <v>1151</v>
      </c>
      <c r="D32" s="130">
        <v>14640</v>
      </c>
      <c r="E32" s="121">
        <v>47450</v>
      </c>
      <c r="F32" s="131">
        <v>17.8</v>
      </c>
      <c r="G32" s="132">
        <v>29.9</v>
      </c>
    </row>
    <row r="33" spans="1:7" x14ac:dyDescent="0.25">
      <c r="A33" s="55">
        <v>2020</v>
      </c>
      <c r="B33" s="50" t="s">
        <v>10</v>
      </c>
      <c r="C33" s="129">
        <v>1151</v>
      </c>
      <c r="D33" s="130">
        <v>14640</v>
      </c>
      <c r="E33" s="121">
        <v>47450</v>
      </c>
      <c r="F33" s="131">
        <v>30.4</v>
      </c>
      <c r="G33" s="132">
        <v>30.8</v>
      </c>
    </row>
    <row r="34" spans="1:7" x14ac:dyDescent="0.25">
      <c r="A34" s="55">
        <v>2020</v>
      </c>
      <c r="B34" s="50" t="s">
        <v>12</v>
      </c>
      <c r="C34" s="129">
        <v>1139</v>
      </c>
      <c r="D34" s="130">
        <v>14561</v>
      </c>
      <c r="E34" s="121">
        <v>47858</v>
      </c>
      <c r="F34" s="131">
        <v>42.8</v>
      </c>
      <c r="G34" s="132">
        <v>30.2</v>
      </c>
    </row>
    <row r="35" spans="1:7" x14ac:dyDescent="0.25">
      <c r="A35" s="55">
        <v>2020</v>
      </c>
      <c r="B35" s="50" t="s">
        <v>14</v>
      </c>
      <c r="C35" s="129">
        <v>1139</v>
      </c>
      <c r="D35" s="130">
        <v>14561</v>
      </c>
      <c r="E35" s="121">
        <v>47858</v>
      </c>
      <c r="F35" s="131">
        <v>36.200000000000003</v>
      </c>
      <c r="G35" s="132">
        <v>30.5</v>
      </c>
    </row>
    <row r="36" spans="1:7" x14ac:dyDescent="0.25">
      <c r="A36" s="55">
        <v>2020</v>
      </c>
      <c r="B36" s="50" t="s">
        <v>16</v>
      </c>
      <c r="C36" s="129">
        <v>1125</v>
      </c>
      <c r="D36" s="130">
        <v>14339</v>
      </c>
      <c r="E36" s="121">
        <v>47069</v>
      </c>
      <c r="F36" s="131">
        <v>10.5</v>
      </c>
      <c r="G36" s="132">
        <v>33.200000000000003</v>
      </c>
    </row>
    <row r="37" spans="1:7" x14ac:dyDescent="0.25">
      <c r="A37" s="133">
        <v>2020</v>
      </c>
      <c r="B37" s="122" t="s">
        <v>18</v>
      </c>
      <c r="C37" s="123">
        <v>1125</v>
      </c>
      <c r="D37" s="123">
        <v>14339</v>
      </c>
      <c r="E37" s="123">
        <v>47069</v>
      </c>
      <c r="F37" s="134">
        <v>30.8</v>
      </c>
      <c r="G37" s="135">
        <v>30.7</v>
      </c>
    </row>
    <row r="38" spans="1:7" x14ac:dyDescent="0.25">
      <c r="A38" s="55">
        <v>2019</v>
      </c>
      <c r="B38" s="50" t="s">
        <v>6</v>
      </c>
      <c r="C38" s="129">
        <v>1107</v>
      </c>
      <c r="D38" s="130">
        <v>14214</v>
      </c>
      <c r="E38" s="121">
        <v>44558</v>
      </c>
      <c r="F38" s="131">
        <v>32.6</v>
      </c>
      <c r="G38" s="132">
        <v>28.1</v>
      </c>
    </row>
    <row r="39" spans="1:7" x14ac:dyDescent="0.25">
      <c r="A39" s="55">
        <v>2019</v>
      </c>
      <c r="B39" s="50" t="s">
        <v>8</v>
      </c>
      <c r="C39" s="129">
        <v>1199</v>
      </c>
      <c r="D39" s="130">
        <v>14968</v>
      </c>
      <c r="E39" s="121">
        <v>47859</v>
      </c>
      <c r="F39" s="131">
        <v>24.8</v>
      </c>
      <c r="G39" s="132">
        <v>27.1</v>
      </c>
    </row>
    <row r="40" spans="1:7" x14ac:dyDescent="0.25">
      <c r="A40" s="55">
        <v>2019</v>
      </c>
      <c r="B40" s="50" t="s">
        <v>10</v>
      </c>
      <c r="C40" s="129">
        <v>1199</v>
      </c>
      <c r="D40" s="130">
        <v>14968</v>
      </c>
      <c r="E40" s="121">
        <v>47859</v>
      </c>
      <c r="F40" s="131">
        <v>28.6</v>
      </c>
      <c r="G40" s="132">
        <v>27.7</v>
      </c>
    </row>
    <row r="41" spans="1:7" x14ac:dyDescent="0.25">
      <c r="A41" s="55">
        <v>2019</v>
      </c>
      <c r="B41" s="50" t="s">
        <v>12</v>
      </c>
      <c r="C41" s="129">
        <v>1171</v>
      </c>
      <c r="D41" s="130">
        <v>14639</v>
      </c>
      <c r="E41" s="121">
        <v>46935</v>
      </c>
      <c r="F41" s="131">
        <v>40.6</v>
      </c>
      <c r="G41" s="132">
        <v>25.9</v>
      </c>
    </row>
    <row r="42" spans="1:7" x14ac:dyDescent="0.25">
      <c r="A42" s="55">
        <v>2019</v>
      </c>
      <c r="B42" s="50" t="s">
        <v>14</v>
      </c>
      <c r="C42" s="129">
        <v>1171</v>
      </c>
      <c r="D42" s="130">
        <v>14639</v>
      </c>
      <c r="E42" s="121">
        <v>46935</v>
      </c>
      <c r="F42" s="131">
        <v>32.9</v>
      </c>
      <c r="G42" s="132">
        <v>26.9</v>
      </c>
    </row>
    <row r="43" spans="1:7" x14ac:dyDescent="0.25">
      <c r="A43" s="55">
        <v>2019</v>
      </c>
      <c r="B43" s="50" t="s">
        <v>16</v>
      </c>
      <c r="C43" s="129">
        <v>1168</v>
      </c>
      <c r="D43" s="130">
        <v>14774</v>
      </c>
      <c r="E43" s="121">
        <v>48008</v>
      </c>
      <c r="F43" s="131">
        <v>25</v>
      </c>
      <c r="G43" s="132">
        <v>30.6</v>
      </c>
    </row>
    <row r="44" spans="1:7" x14ac:dyDescent="0.25">
      <c r="A44" s="133">
        <v>2019</v>
      </c>
      <c r="B44" s="122" t="s">
        <v>18</v>
      </c>
      <c r="C44" s="123">
        <v>1168</v>
      </c>
      <c r="D44" s="123">
        <v>14774</v>
      </c>
      <c r="E44" s="123">
        <v>48008</v>
      </c>
      <c r="F44" s="134">
        <v>31</v>
      </c>
      <c r="G44" s="135">
        <v>27.6</v>
      </c>
    </row>
    <row r="45" spans="1:7" x14ac:dyDescent="0.25">
      <c r="A45" s="55">
        <v>2018</v>
      </c>
      <c r="B45" s="50" t="s">
        <v>6</v>
      </c>
      <c r="C45" s="136">
        <v>892</v>
      </c>
      <c r="D45" s="130">
        <v>12541</v>
      </c>
      <c r="E45" s="121">
        <v>39494</v>
      </c>
      <c r="F45" s="131">
        <v>33.4</v>
      </c>
      <c r="G45" s="132">
        <v>29</v>
      </c>
    </row>
    <row r="46" spans="1:7" x14ac:dyDescent="0.25">
      <c r="A46" s="55">
        <v>2018</v>
      </c>
      <c r="B46" s="50" t="s">
        <v>8</v>
      </c>
      <c r="C46" s="129">
        <v>1066</v>
      </c>
      <c r="D46" s="130">
        <v>14010</v>
      </c>
      <c r="E46" s="121">
        <v>45110</v>
      </c>
      <c r="F46" s="131">
        <v>23.4</v>
      </c>
      <c r="G46" s="132">
        <v>26.5</v>
      </c>
    </row>
    <row r="47" spans="1:7" x14ac:dyDescent="0.25">
      <c r="A47" s="55">
        <v>2018</v>
      </c>
      <c r="B47" s="50" t="s">
        <v>10</v>
      </c>
      <c r="C47" s="129">
        <v>1066</v>
      </c>
      <c r="D47" s="130">
        <v>14010</v>
      </c>
      <c r="E47" s="121">
        <v>45110</v>
      </c>
      <c r="F47" s="131">
        <v>28.3</v>
      </c>
      <c r="G47" s="132">
        <v>28</v>
      </c>
    </row>
    <row r="48" spans="1:7" x14ac:dyDescent="0.25">
      <c r="A48" s="55">
        <v>2018</v>
      </c>
      <c r="B48" s="50" t="s">
        <v>12</v>
      </c>
      <c r="C48" s="129">
        <v>1080</v>
      </c>
      <c r="D48" s="130">
        <v>13592</v>
      </c>
      <c r="E48" s="121">
        <v>43500</v>
      </c>
      <c r="F48" s="131">
        <v>37.6</v>
      </c>
      <c r="G48" s="132">
        <v>25.1</v>
      </c>
    </row>
    <row r="49" spans="1:7" x14ac:dyDescent="0.25">
      <c r="A49" s="55">
        <v>2018</v>
      </c>
      <c r="B49" s="50" t="s">
        <v>14</v>
      </c>
      <c r="C49" s="129">
        <v>1080</v>
      </c>
      <c r="D49" s="130">
        <v>13592</v>
      </c>
      <c r="E49" s="121">
        <v>43500</v>
      </c>
      <c r="F49" s="131">
        <v>31.7</v>
      </c>
      <c r="G49" s="132">
        <v>26.7</v>
      </c>
    </row>
    <row r="50" spans="1:7" x14ac:dyDescent="0.25">
      <c r="A50" s="55">
        <v>2018</v>
      </c>
      <c r="B50" s="50" t="s">
        <v>16</v>
      </c>
      <c r="C50" s="129">
        <v>1063</v>
      </c>
      <c r="D50" s="130">
        <v>13469</v>
      </c>
      <c r="E50" s="121">
        <v>43084</v>
      </c>
      <c r="F50" s="131">
        <v>22.9</v>
      </c>
      <c r="G50" s="132">
        <v>29.7</v>
      </c>
    </row>
    <row r="51" spans="1:7" x14ac:dyDescent="0.25">
      <c r="A51" s="133">
        <v>2018</v>
      </c>
      <c r="B51" s="122" t="s">
        <v>18</v>
      </c>
      <c r="C51" s="123">
        <v>1063</v>
      </c>
      <c r="D51" s="123">
        <v>13469</v>
      </c>
      <c r="E51" s="123">
        <v>43084</v>
      </c>
      <c r="F51" s="134">
        <v>29.6</v>
      </c>
      <c r="G51" s="135">
        <v>27.3</v>
      </c>
    </row>
    <row r="52" spans="1:7" x14ac:dyDescent="0.25">
      <c r="A52" s="55">
        <v>2017</v>
      </c>
      <c r="B52" s="50" t="s">
        <v>6</v>
      </c>
      <c r="C52" s="129">
        <v>918</v>
      </c>
      <c r="D52" s="137">
        <v>12888</v>
      </c>
      <c r="E52" s="138">
        <v>35937</v>
      </c>
      <c r="F52" s="139" t="s">
        <v>65</v>
      </c>
      <c r="G52" s="140" t="s">
        <v>66</v>
      </c>
    </row>
    <row r="53" spans="1:7" x14ac:dyDescent="0.25">
      <c r="A53" s="55">
        <v>2017</v>
      </c>
      <c r="B53" s="50" t="s">
        <v>10</v>
      </c>
      <c r="C53" s="141">
        <v>905</v>
      </c>
      <c r="D53" s="137">
        <v>12817</v>
      </c>
      <c r="E53" s="138">
        <v>35668</v>
      </c>
      <c r="F53" s="139" t="s">
        <v>67</v>
      </c>
      <c r="G53" s="140" t="s">
        <v>66</v>
      </c>
    </row>
    <row r="54" spans="1:7" x14ac:dyDescent="0.25">
      <c r="A54" s="55">
        <v>2017</v>
      </c>
      <c r="B54" s="50" t="s">
        <v>14</v>
      </c>
      <c r="C54" s="141">
        <v>898</v>
      </c>
      <c r="D54" s="137">
        <v>12652</v>
      </c>
      <c r="E54" s="138">
        <v>35259</v>
      </c>
      <c r="F54" s="139" t="s">
        <v>68</v>
      </c>
      <c r="G54" s="140" t="s">
        <v>66</v>
      </c>
    </row>
    <row r="55" spans="1:7" x14ac:dyDescent="0.25">
      <c r="A55" s="142">
        <v>2017</v>
      </c>
      <c r="B55" s="143" t="s">
        <v>18</v>
      </c>
      <c r="C55" s="144">
        <v>892</v>
      </c>
      <c r="D55" s="145">
        <v>12466</v>
      </c>
      <c r="E55" s="146">
        <v>34870</v>
      </c>
      <c r="F55" s="147" t="s">
        <v>69</v>
      </c>
      <c r="G55" s="148" t="s">
        <v>66</v>
      </c>
    </row>
    <row r="56" spans="1:7" x14ac:dyDescent="0.25">
      <c r="A56" s="149">
        <v>2016</v>
      </c>
      <c r="B56" s="50" t="s">
        <v>6</v>
      </c>
      <c r="C56" s="141">
        <v>910</v>
      </c>
      <c r="D56" s="137">
        <v>12481</v>
      </c>
      <c r="E56" s="138">
        <v>34846</v>
      </c>
      <c r="F56" s="139" t="s">
        <v>70</v>
      </c>
      <c r="G56" s="140"/>
    </row>
    <row r="57" spans="1:7" x14ac:dyDescent="0.25">
      <c r="A57" s="149">
        <v>2016</v>
      </c>
      <c r="B57" s="50" t="s">
        <v>10</v>
      </c>
      <c r="C57" s="141">
        <v>910</v>
      </c>
      <c r="D57" s="137">
        <v>12562</v>
      </c>
      <c r="E57" s="138">
        <v>34982</v>
      </c>
      <c r="F57" s="139" t="s">
        <v>71</v>
      </c>
      <c r="G57" s="140" t="s">
        <v>66</v>
      </c>
    </row>
    <row r="58" spans="1:7" x14ac:dyDescent="0.25">
      <c r="A58" s="149">
        <v>2016</v>
      </c>
      <c r="B58" s="50" t="s">
        <v>14</v>
      </c>
      <c r="C58" s="141">
        <v>903</v>
      </c>
      <c r="D58" s="137">
        <v>12553</v>
      </c>
      <c r="E58" s="138">
        <v>35270</v>
      </c>
      <c r="F58" s="139" t="s">
        <v>72</v>
      </c>
      <c r="G58" s="140" t="s">
        <v>66</v>
      </c>
    </row>
    <row r="59" spans="1:7" ht="15.75" thickBot="1" x14ac:dyDescent="0.3">
      <c r="A59" s="150">
        <v>2016</v>
      </c>
      <c r="B59" s="151" t="s">
        <v>18</v>
      </c>
      <c r="C59" s="152">
        <v>907</v>
      </c>
      <c r="D59" s="153">
        <v>12706</v>
      </c>
      <c r="E59" s="153">
        <v>35577</v>
      </c>
      <c r="F59" s="154" t="s">
        <v>73</v>
      </c>
      <c r="G59" s="155" t="s">
        <v>66</v>
      </c>
    </row>
  </sheetData>
  <mergeCells count="6">
    <mergeCell ref="A29:G29"/>
    <mergeCell ref="A3:B5"/>
    <mergeCell ref="C3:E3"/>
    <mergeCell ref="F3:H3"/>
    <mergeCell ref="C4:E4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workbookViewId="0">
      <selection activeCell="L9" sqref="L9"/>
    </sheetView>
  </sheetViews>
  <sheetFormatPr defaultRowHeight="15" x14ac:dyDescent="0.25"/>
  <cols>
    <col min="1" max="1" width="28.7109375" customWidth="1"/>
    <col min="2" max="2" width="13.7109375" customWidth="1"/>
    <col min="3" max="3" width="13" customWidth="1"/>
    <col min="4" max="4" width="12.5703125" customWidth="1"/>
    <col min="5" max="5" width="12.7109375" customWidth="1"/>
    <col min="6" max="6" width="12.42578125" customWidth="1"/>
    <col min="7" max="7" width="12.7109375" customWidth="1"/>
  </cols>
  <sheetData>
    <row r="3" spans="1:7" ht="15" customHeight="1" x14ac:dyDescent="0.25">
      <c r="A3" s="49"/>
      <c r="B3" s="213" t="s">
        <v>81</v>
      </c>
      <c r="C3" s="214"/>
      <c r="D3" s="214"/>
      <c r="E3" s="214"/>
      <c r="F3" s="214"/>
      <c r="G3" s="215"/>
    </row>
    <row r="4" spans="1:7" x14ac:dyDescent="0.25">
      <c r="A4" s="49"/>
      <c r="B4" s="156">
        <v>2020</v>
      </c>
      <c r="C4" s="170">
        <v>2019</v>
      </c>
      <c r="D4" s="170">
        <v>2018</v>
      </c>
      <c r="E4" s="170">
        <v>2017</v>
      </c>
      <c r="F4" s="170">
        <v>2016</v>
      </c>
      <c r="G4" s="170">
        <v>2015</v>
      </c>
    </row>
    <row r="5" spans="1:7" x14ac:dyDescent="0.25">
      <c r="A5" s="50" t="s">
        <v>9</v>
      </c>
      <c r="B5" s="2" t="s">
        <v>66</v>
      </c>
      <c r="C5" s="5">
        <v>200562</v>
      </c>
      <c r="D5" s="5">
        <v>182886</v>
      </c>
      <c r="E5" s="5">
        <v>174327</v>
      </c>
      <c r="F5" s="5">
        <v>166756</v>
      </c>
      <c r="G5" s="5">
        <v>163672</v>
      </c>
    </row>
    <row r="6" spans="1:7" x14ac:dyDescent="0.25">
      <c r="A6" s="50" t="s">
        <v>11</v>
      </c>
      <c r="B6" s="2" t="s">
        <v>66</v>
      </c>
      <c r="C6" s="5">
        <v>5743</v>
      </c>
      <c r="D6" s="5">
        <v>5412</v>
      </c>
      <c r="E6" s="5">
        <v>5121</v>
      </c>
      <c r="F6" s="5">
        <v>4720</v>
      </c>
      <c r="G6" s="5">
        <v>4149</v>
      </c>
    </row>
    <row r="7" spans="1:7" x14ac:dyDescent="0.25">
      <c r="A7" s="50" t="s">
        <v>17</v>
      </c>
      <c r="B7" s="2" t="s">
        <v>66</v>
      </c>
      <c r="C7" s="5">
        <v>17560</v>
      </c>
      <c r="D7" s="5">
        <v>16540</v>
      </c>
      <c r="E7" s="5">
        <v>15413</v>
      </c>
      <c r="F7" s="5">
        <v>13251</v>
      </c>
      <c r="G7" s="5">
        <v>14015</v>
      </c>
    </row>
    <row r="8" spans="1:7" x14ac:dyDescent="0.25">
      <c r="A8" s="50" t="s">
        <v>21</v>
      </c>
      <c r="B8" s="2" t="s">
        <v>66</v>
      </c>
      <c r="C8" s="5">
        <v>12888</v>
      </c>
      <c r="D8" s="5">
        <v>10892</v>
      </c>
      <c r="E8" s="5">
        <v>14081</v>
      </c>
      <c r="F8" s="5">
        <v>9637</v>
      </c>
      <c r="G8" s="5">
        <v>9113</v>
      </c>
    </row>
    <row r="9" spans="1:7" x14ac:dyDescent="0.25">
      <c r="A9" s="50" t="s">
        <v>19</v>
      </c>
      <c r="B9" s="2" t="s">
        <v>66</v>
      </c>
      <c r="C9" s="5">
        <v>10277</v>
      </c>
      <c r="D9" s="5">
        <v>9960</v>
      </c>
      <c r="E9" s="5">
        <v>10829</v>
      </c>
      <c r="F9" s="5">
        <v>9835</v>
      </c>
      <c r="G9" s="5">
        <v>9568</v>
      </c>
    </row>
    <row r="10" spans="1:7" x14ac:dyDescent="0.25">
      <c r="A10" s="50" t="s">
        <v>26</v>
      </c>
      <c r="B10" s="2" t="s">
        <v>66</v>
      </c>
      <c r="C10" s="5">
        <v>22590</v>
      </c>
      <c r="D10" s="5">
        <v>21149</v>
      </c>
      <c r="E10" s="5">
        <v>18596</v>
      </c>
      <c r="F10" s="5">
        <v>18974</v>
      </c>
      <c r="G10" s="5">
        <v>18473</v>
      </c>
    </row>
    <row r="11" spans="1:7" x14ac:dyDescent="0.25">
      <c r="A11" s="50" t="s">
        <v>28</v>
      </c>
      <c r="B11" s="2" t="s">
        <v>66</v>
      </c>
      <c r="C11" s="5">
        <v>28949</v>
      </c>
      <c r="D11" s="5">
        <v>28225</v>
      </c>
      <c r="E11" s="5">
        <v>23960</v>
      </c>
      <c r="F11" s="5">
        <v>24931</v>
      </c>
      <c r="G11" s="5">
        <v>25043</v>
      </c>
    </row>
    <row r="12" spans="1:7" x14ac:dyDescent="0.25">
      <c r="A12" s="50" t="s">
        <v>22</v>
      </c>
      <c r="B12" s="2" t="s">
        <v>66</v>
      </c>
      <c r="C12" s="5">
        <v>8458</v>
      </c>
      <c r="D12" s="5">
        <v>8080</v>
      </c>
      <c r="E12" s="5">
        <v>6772</v>
      </c>
      <c r="F12" s="5">
        <v>7161</v>
      </c>
      <c r="G12" s="5">
        <v>7216</v>
      </c>
    </row>
    <row r="13" spans="1:7" x14ac:dyDescent="0.25">
      <c r="A13" s="50" t="s">
        <v>25</v>
      </c>
      <c r="B13" s="2" t="s">
        <v>66</v>
      </c>
      <c r="C13" s="5">
        <v>12500</v>
      </c>
      <c r="D13" s="5">
        <v>11263</v>
      </c>
      <c r="E13" s="5">
        <v>10881</v>
      </c>
      <c r="F13" s="5">
        <v>10843</v>
      </c>
      <c r="G13" s="5">
        <v>10631</v>
      </c>
    </row>
    <row r="14" spans="1:7" x14ac:dyDescent="0.25">
      <c r="A14" s="50" t="s">
        <v>29</v>
      </c>
      <c r="B14" s="2" t="s">
        <v>66</v>
      </c>
      <c r="C14" s="5">
        <v>4054</v>
      </c>
      <c r="D14" s="5">
        <v>3269</v>
      </c>
      <c r="E14" s="5">
        <v>2932</v>
      </c>
      <c r="F14" s="5">
        <v>2697</v>
      </c>
      <c r="G14" s="5">
        <v>2831</v>
      </c>
    </row>
    <row r="15" spans="1:7" x14ac:dyDescent="0.25">
      <c r="A15" s="50" t="s">
        <v>23</v>
      </c>
      <c r="B15" s="2" t="s">
        <v>66</v>
      </c>
      <c r="C15" s="5">
        <v>6933</v>
      </c>
      <c r="D15" s="5">
        <v>5735</v>
      </c>
      <c r="E15" s="5">
        <v>6713</v>
      </c>
      <c r="F15" s="5">
        <v>6163</v>
      </c>
      <c r="G15" s="5">
        <v>5812</v>
      </c>
    </row>
    <row r="16" spans="1:7" x14ac:dyDescent="0.25">
      <c r="A16" s="50" t="s">
        <v>13</v>
      </c>
      <c r="B16" s="2" t="s">
        <v>66</v>
      </c>
      <c r="C16" s="5">
        <v>70610</v>
      </c>
      <c r="D16" s="5">
        <v>62360</v>
      </c>
      <c r="E16" s="5">
        <v>59029</v>
      </c>
      <c r="F16" s="5">
        <v>58546</v>
      </c>
      <c r="G16" s="5">
        <v>56820</v>
      </c>
    </row>
    <row r="17" spans="1:7" x14ac:dyDescent="0.25">
      <c r="A17" s="168"/>
      <c r="B17" s="171"/>
      <c r="C17" s="172"/>
      <c r="D17" s="172"/>
      <c r="E17" s="172"/>
      <c r="F17" s="172"/>
      <c r="G17" s="172"/>
    </row>
    <row r="18" spans="1:7" x14ac:dyDescent="0.25">
      <c r="A18" s="49"/>
      <c r="B18" s="216" t="s">
        <v>83</v>
      </c>
      <c r="C18" s="216"/>
      <c r="D18" s="216"/>
      <c r="E18" s="216"/>
      <c r="F18" s="216"/>
      <c r="G18" s="216"/>
    </row>
    <row r="19" spans="1:7" x14ac:dyDescent="0.25">
      <c r="A19" s="49"/>
      <c r="B19" s="156">
        <v>2020</v>
      </c>
      <c r="C19" s="170">
        <v>2019</v>
      </c>
      <c r="D19" s="170">
        <v>2018</v>
      </c>
      <c r="E19" s="170">
        <v>2017</v>
      </c>
      <c r="F19" s="170">
        <v>2016</v>
      </c>
      <c r="G19" s="170">
        <v>2015</v>
      </c>
    </row>
    <row r="20" spans="1:7" x14ac:dyDescent="0.25">
      <c r="A20" s="50" t="s">
        <v>9</v>
      </c>
      <c r="B20" s="174" t="s">
        <v>66</v>
      </c>
      <c r="C20" s="175">
        <v>3754</v>
      </c>
      <c r="D20" s="175">
        <v>3741</v>
      </c>
      <c r="E20" s="175">
        <v>3045</v>
      </c>
      <c r="F20" s="175">
        <v>2798</v>
      </c>
      <c r="G20" s="156">
        <v>2212</v>
      </c>
    </row>
    <row r="21" spans="1:7" x14ac:dyDescent="0.25">
      <c r="A21" s="50" t="s">
        <v>11</v>
      </c>
      <c r="B21" s="2" t="s">
        <v>66</v>
      </c>
      <c r="C21" s="156" t="s">
        <v>82</v>
      </c>
      <c r="D21" s="156" t="s">
        <v>82</v>
      </c>
      <c r="E21" s="156" t="s">
        <v>82</v>
      </c>
      <c r="F21" s="175">
        <v>6</v>
      </c>
      <c r="G21" s="156">
        <v>9</v>
      </c>
    </row>
    <row r="22" spans="1:7" x14ac:dyDescent="0.25">
      <c r="A22" s="50" t="s">
        <v>17</v>
      </c>
      <c r="B22" s="174" t="s">
        <v>66</v>
      </c>
      <c r="C22" s="2">
        <v>80</v>
      </c>
      <c r="D22" s="156" t="s">
        <v>82</v>
      </c>
      <c r="E22" s="156">
        <v>38</v>
      </c>
      <c r="F22" s="156" t="s">
        <v>82</v>
      </c>
      <c r="G22" s="156" t="s">
        <v>82</v>
      </c>
    </row>
    <row r="23" spans="1:7" x14ac:dyDescent="0.25">
      <c r="A23" s="50" t="s">
        <v>21</v>
      </c>
      <c r="B23" s="174" t="s">
        <v>66</v>
      </c>
      <c r="C23" s="2">
        <v>368</v>
      </c>
      <c r="D23" s="156">
        <v>540</v>
      </c>
      <c r="E23" s="156" t="s">
        <v>82</v>
      </c>
      <c r="F23" s="156" t="s">
        <v>82</v>
      </c>
      <c r="G23" s="156" t="s">
        <v>82</v>
      </c>
    </row>
    <row r="24" spans="1:7" x14ac:dyDescent="0.25">
      <c r="A24" s="50" t="s">
        <v>19</v>
      </c>
      <c r="B24" s="174" t="s">
        <v>66</v>
      </c>
      <c r="C24" s="2">
        <v>313</v>
      </c>
      <c r="D24" s="156">
        <v>361</v>
      </c>
      <c r="E24" s="156">
        <v>190</v>
      </c>
      <c r="F24" s="177">
        <v>188</v>
      </c>
      <c r="G24" s="156">
        <v>303</v>
      </c>
    </row>
    <row r="25" spans="1:7" x14ac:dyDescent="0.25">
      <c r="A25" s="50" t="s">
        <v>26</v>
      </c>
      <c r="B25" s="174" t="s">
        <v>66</v>
      </c>
      <c r="C25" s="5">
        <v>1120</v>
      </c>
      <c r="D25" s="88">
        <v>1390</v>
      </c>
      <c r="E25" s="88">
        <v>1283</v>
      </c>
      <c r="F25" s="178">
        <v>885</v>
      </c>
      <c r="G25" s="178">
        <v>952</v>
      </c>
    </row>
    <row r="26" spans="1:7" x14ac:dyDescent="0.25">
      <c r="A26" s="50" t="s">
        <v>28</v>
      </c>
      <c r="B26" s="174" t="s">
        <v>66</v>
      </c>
      <c r="C26" s="170">
        <v>538</v>
      </c>
      <c r="D26" s="178">
        <v>464</v>
      </c>
      <c r="E26" s="178">
        <v>689</v>
      </c>
      <c r="F26" s="178">
        <v>735</v>
      </c>
      <c r="G26" s="178">
        <v>246</v>
      </c>
    </row>
    <row r="27" spans="1:7" x14ac:dyDescent="0.25">
      <c r="A27" s="50" t="s">
        <v>22</v>
      </c>
      <c r="B27" s="174" t="s">
        <v>66</v>
      </c>
      <c r="C27" s="2" t="s">
        <v>82</v>
      </c>
      <c r="D27" s="156" t="s">
        <v>82</v>
      </c>
      <c r="E27" s="156" t="s">
        <v>82</v>
      </c>
      <c r="F27" s="156" t="s">
        <v>82</v>
      </c>
      <c r="G27" s="156" t="s">
        <v>82</v>
      </c>
    </row>
    <row r="28" spans="1:7" x14ac:dyDescent="0.25">
      <c r="A28" s="50" t="s">
        <v>25</v>
      </c>
      <c r="B28" s="174" t="s">
        <v>66</v>
      </c>
      <c r="C28" s="2" t="s">
        <v>82</v>
      </c>
      <c r="D28" s="156" t="s">
        <v>82</v>
      </c>
      <c r="E28" s="156" t="s">
        <v>82</v>
      </c>
      <c r="F28" s="178">
        <v>161</v>
      </c>
      <c r="G28" s="178">
        <v>133</v>
      </c>
    </row>
    <row r="29" spans="1:7" x14ac:dyDescent="0.25">
      <c r="A29" s="50" t="s">
        <v>29</v>
      </c>
      <c r="B29" s="174" t="s">
        <v>66</v>
      </c>
      <c r="C29" s="2" t="s">
        <v>82</v>
      </c>
      <c r="D29" s="156" t="s">
        <v>82</v>
      </c>
      <c r="E29" s="156" t="s">
        <v>82</v>
      </c>
      <c r="F29" s="156" t="s">
        <v>82</v>
      </c>
      <c r="G29" s="156" t="s">
        <v>82</v>
      </c>
    </row>
    <row r="30" spans="1:7" x14ac:dyDescent="0.25">
      <c r="A30" s="50" t="s">
        <v>23</v>
      </c>
      <c r="B30" s="174" t="s">
        <v>66</v>
      </c>
      <c r="C30" s="170">
        <v>122</v>
      </c>
      <c r="D30" s="178">
        <v>115</v>
      </c>
      <c r="E30" s="178">
        <v>39</v>
      </c>
      <c r="F30" s="178">
        <v>52</v>
      </c>
      <c r="G30" s="178">
        <v>110</v>
      </c>
    </row>
    <row r="31" spans="1:7" x14ac:dyDescent="0.25">
      <c r="A31" s="50" t="s">
        <v>13</v>
      </c>
      <c r="B31" s="174" t="s">
        <v>66</v>
      </c>
      <c r="C31" s="5">
        <v>1173</v>
      </c>
      <c r="D31" s="178">
        <v>780</v>
      </c>
      <c r="E31" s="178">
        <v>579</v>
      </c>
      <c r="F31" s="178">
        <v>646</v>
      </c>
      <c r="G31" s="178">
        <v>342</v>
      </c>
    </row>
    <row r="32" spans="1:7" x14ac:dyDescent="0.25">
      <c r="A32" s="168"/>
      <c r="B32" s="169"/>
      <c r="C32" s="172"/>
      <c r="D32" s="173"/>
      <c r="E32" s="173"/>
      <c r="F32" s="173"/>
      <c r="G32" s="173"/>
    </row>
    <row r="33" spans="1:7" x14ac:dyDescent="0.25">
      <c r="A33" s="49"/>
      <c r="B33" s="217" t="s">
        <v>84</v>
      </c>
      <c r="C33" s="217"/>
      <c r="D33" s="217"/>
      <c r="E33" s="217"/>
      <c r="F33" s="217"/>
      <c r="G33" s="217"/>
    </row>
    <row r="34" spans="1:7" x14ac:dyDescent="0.25">
      <c r="A34" s="49"/>
      <c r="B34" s="156">
        <v>2020</v>
      </c>
      <c r="C34" s="170">
        <v>2019</v>
      </c>
      <c r="D34" s="170">
        <v>2018</v>
      </c>
      <c r="E34" s="170">
        <v>2017</v>
      </c>
      <c r="F34" s="170">
        <v>2016</v>
      </c>
      <c r="G34" s="170">
        <v>2015</v>
      </c>
    </row>
    <row r="35" spans="1:7" x14ac:dyDescent="0.25">
      <c r="A35" s="50" t="s">
        <v>9</v>
      </c>
      <c r="B35" s="174" t="s">
        <v>66</v>
      </c>
      <c r="C35" s="175">
        <v>2946</v>
      </c>
      <c r="D35" s="175">
        <v>3139</v>
      </c>
      <c r="E35" s="175">
        <v>3618</v>
      </c>
      <c r="F35" s="175">
        <v>3286</v>
      </c>
      <c r="G35" s="175">
        <v>2756</v>
      </c>
    </row>
    <row r="36" spans="1:7" x14ac:dyDescent="0.25">
      <c r="A36" s="50" t="s">
        <v>11</v>
      </c>
      <c r="B36" s="174" t="s">
        <v>66</v>
      </c>
      <c r="C36" s="176">
        <v>31</v>
      </c>
      <c r="D36" s="176">
        <v>24</v>
      </c>
      <c r="E36" s="176">
        <v>28</v>
      </c>
      <c r="F36" s="176">
        <v>21</v>
      </c>
      <c r="G36" s="176">
        <v>24</v>
      </c>
    </row>
    <row r="37" spans="1:7" x14ac:dyDescent="0.25">
      <c r="A37" s="50" t="s">
        <v>17</v>
      </c>
      <c r="B37" s="174" t="s">
        <v>66</v>
      </c>
      <c r="C37" s="176">
        <v>78</v>
      </c>
      <c r="D37" s="176">
        <v>111</v>
      </c>
      <c r="E37" s="176">
        <v>96</v>
      </c>
      <c r="F37" s="176">
        <v>40</v>
      </c>
      <c r="G37" s="176">
        <v>93</v>
      </c>
    </row>
    <row r="38" spans="1:7" x14ac:dyDescent="0.25">
      <c r="A38" s="50" t="s">
        <v>21</v>
      </c>
      <c r="B38" s="174" t="s">
        <v>66</v>
      </c>
      <c r="C38" s="176">
        <v>134</v>
      </c>
      <c r="D38" s="176">
        <v>131</v>
      </c>
      <c r="E38" s="176">
        <v>162</v>
      </c>
      <c r="F38" s="176">
        <v>63</v>
      </c>
      <c r="G38" s="176">
        <v>70</v>
      </c>
    </row>
    <row r="39" spans="1:7" x14ac:dyDescent="0.25">
      <c r="A39" s="50" t="s">
        <v>19</v>
      </c>
      <c r="B39" s="174" t="s">
        <v>66</v>
      </c>
      <c r="C39" s="176">
        <v>33</v>
      </c>
      <c r="D39" s="176">
        <v>31</v>
      </c>
      <c r="E39" s="176">
        <v>39</v>
      </c>
      <c r="F39" s="176">
        <v>26</v>
      </c>
      <c r="G39" s="176">
        <v>24</v>
      </c>
    </row>
    <row r="40" spans="1:7" x14ac:dyDescent="0.25">
      <c r="A40" s="50" t="s">
        <v>26</v>
      </c>
      <c r="B40" s="174" t="s">
        <v>66</v>
      </c>
      <c r="C40" s="176">
        <v>933</v>
      </c>
      <c r="D40" s="175">
        <v>1046</v>
      </c>
      <c r="E40" s="176">
        <v>840</v>
      </c>
      <c r="F40" s="176">
        <v>789</v>
      </c>
      <c r="G40" s="176">
        <v>755</v>
      </c>
    </row>
    <row r="41" spans="1:7" x14ac:dyDescent="0.25">
      <c r="A41" s="50" t="s">
        <v>28</v>
      </c>
      <c r="B41" s="174" t="s">
        <v>66</v>
      </c>
      <c r="C41" s="176">
        <v>627</v>
      </c>
      <c r="D41" s="176">
        <v>608</v>
      </c>
      <c r="E41" s="176">
        <v>545</v>
      </c>
      <c r="F41" s="176">
        <v>554</v>
      </c>
      <c r="G41" s="176">
        <v>596</v>
      </c>
    </row>
    <row r="42" spans="1:7" x14ac:dyDescent="0.25">
      <c r="A42" s="50" t="s">
        <v>22</v>
      </c>
      <c r="B42" s="174" t="s">
        <v>66</v>
      </c>
      <c r="C42" s="176">
        <v>19</v>
      </c>
      <c r="D42" s="176">
        <v>24</v>
      </c>
      <c r="E42" s="176">
        <v>20</v>
      </c>
      <c r="F42" s="176">
        <v>27</v>
      </c>
      <c r="G42" s="176">
        <v>36</v>
      </c>
    </row>
    <row r="43" spans="1:7" x14ac:dyDescent="0.25">
      <c r="A43" s="50" t="s">
        <v>25</v>
      </c>
      <c r="B43" s="174" t="s">
        <v>66</v>
      </c>
      <c r="C43" s="176">
        <v>214</v>
      </c>
      <c r="D43" s="176">
        <v>221</v>
      </c>
      <c r="E43" s="176">
        <v>214</v>
      </c>
      <c r="F43" s="176">
        <v>190</v>
      </c>
      <c r="G43" s="176">
        <v>192</v>
      </c>
    </row>
    <row r="44" spans="1:7" x14ac:dyDescent="0.25">
      <c r="A44" s="50" t="s">
        <v>29</v>
      </c>
      <c r="B44" s="174" t="s">
        <v>66</v>
      </c>
      <c r="C44" s="176">
        <v>6</v>
      </c>
      <c r="D44" s="176">
        <v>7</v>
      </c>
      <c r="E44" s="176">
        <v>9</v>
      </c>
      <c r="F44" s="176">
        <v>7</v>
      </c>
      <c r="G44" s="176">
        <v>6</v>
      </c>
    </row>
    <row r="45" spans="1:7" x14ac:dyDescent="0.25">
      <c r="A45" s="50" t="s">
        <v>23</v>
      </c>
      <c r="B45" s="174" t="s">
        <v>66</v>
      </c>
      <c r="C45" s="176">
        <v>110</v>
      </c>
      <c r="D45" s="176">
        <v>63</v>
      </c>
      <c r="E45" s="176">
        <v>56</v>
      </c>
      <c r="F45" s="176">
        <v>49</v>
      </c>
      <c r="G45" s="176">
        <v>38</v>
      </c>
    </row>
    <row r="46" spans="1:7" x14ac:dyDescent="0.25">
      <c r="A46" s="50" t="s">
        <v>13</v>
      </c>
      <c r="B46" s="174" t="s">
        <v>66</v>
      </c>
      <c r="C46" s="176">
        <v>761</v>
      </c>
      <c r="D46" s="176">
        <v>874</v>
      </c>
      <c r="E46" s="175">
        <v>1610</v>
      </c>
      <c r="F46" s="175">
        <v>1518</v>
      </c>
      <c r="G46" s="176">
        <v>922</v>
      </c>
    </row>
  </sheetData>
  <mergeCells count="3">
    <mergeCell ref="B3:G3"/>
    <mergeCell ref="B18:G18"/>
    <mergeCell ref="B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Počet návštevníkov 2016-2020</vt:lpstr>
      <vt:lpstr>Počet prenocovaní</vt:lpstr>
      <vt:lpstr>Počet UZ a lôžok</vt:lpstr>
      <vt:lpstr>Komparácia krajov</vt:lpstr>
      <vt:lpstr>Kapacity a výkony</vt:lpstr>
      <vt:lpstr>Zamestnanosť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Gajdosik Tomas, Ing., PhD.</cp:lastModifiedBy>
  <cp:revision/>
  <dcterms:created xsi:type="dcterms:W3CDTF">2021-05-30T13:27:52Z</dcterms:created>
  <dcterms:modified xsi:type="dcterms:W3CDTF">2021-06-04T11:51:10Z</dcterms:modified>
  <cp:category/>
  <cp:contentStatus/>
</cp:coreProperties>
</file>